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4年度\執行期間\經費管考\寄給各組\7月\"/>
    </mc:Choice>
  </mc:AlternateContent>
  <bookViews>
    <workbookView xWindow="-12" yWindow="-12" windowWidth="21612" windowHeight="9276" firstSheet="18" activeTab="21"/>
  </bookViews>
  <sheets>
    <sheet name="主軸三輔育高職優化" sheetId="21" r:id="rId1"/>
    <sheet name="主軸四提振人本素養" sheetId="22" r:id="rId2"/>
    <sheet name="主軸二1.1教師專業成長" sheetId="23" r:id="rId3"/>
    <sheet name="主軸二1.2教師評鑑" sheetId="24" r:id="rId4"/>
    <sheet name="主軸二1.3教學評量" sheetId="25" r:id="rId5"/>
    <sheet name="主軸二1.4 彈性薪資" sheetId="29" r:id="rId6"/>
    <sheet name="主軸二1.5提升教師產業實務" sheetId="26" r:id="rId7"/>
    <sheet name="主軸二2.1學生學習及生(職)涯輔導" sheetId="27" r:id="rId8"/>
    <sheet name="主軸二2.2訂定學生核心能力指標" sheetId="28" r:id="rId9"/>
    <sheet name="主軸二2.3建立畢業生長期追蹤及成果" sheetId="31" r:id="rId10"/>
    <sheet name="主軸二2.4培育學生創新技能" sheetId="42" r:id="rId11"/>
    <sheet name="主軸二2.5進行雙向職能學習" sheetId="30" r:id="rId12"/>
    <sheet name="主軸二2.6深化教學助理工作" sheetId="43" r:id="rId13"/>
    <sheet name="主軸二3.1實施課程資訊公開機制" sheetId="32" r:id="rId14"/>
    <sheet name="3.2建全各級課程委員會" sheetId="44" r:id="rId15"/>
    <sheet name="主軸二3.3推動校外實習參訪" sheetId="33" r:id="rId16"/>
    <sheet name="主軸二3.4開設英語聽說讀寫課程" sheetId="34" r:id="rId17"/>
    <sheet name="4.1建置基礎學科數位教材" sheetId="39" r:id="rId18"/>
    <sheet name="4.2建立校際資源分享措施" sheetId="40" r:id="rId19"/>
    <sheet name="主軸二5.1" sheetId="35" r:id="rId20"/>
    <sheet name="主軸二5.2" sheetId="45" r:id="rId21"/>
    <sheet name="教資中心" sheetId="41" r:id="rId22"/>
  </sheets>
  <definedNames>
    <definedName name="_xlnm.Print_Titles" localSheetId="17">'4.1建置基礎學科數位教材'!$1:$1</definedName>
    <definedName name="_xlnm.Print_Titles" localSheetId="18">'4.2建立校際資源分享措施'!$1:$1</definedName>
    <definedName name="_xlnm.Print_Titles" localSheetId="2">主軸二1.1教師專業成長!$1:$1</definedName>
    <definedName name="_xlnm.Print_Titles" localSheetId="3">主軸二1.2教師評鑑!$1:$1</definedName>
    <definedName name="_xlnm.Print_Titles" localSheetId="4">主軸二1.3教學評量!$1:$1</definedName>
    <definedName name="_xlnm.Print_Titles" localSheetId="5">'主軸二1.4 彈性薪資'!$1:$1</definedName>
    <definedName name="_xlnm.Print_Titles" localSheetId="6">主軸二1.5提升教師產業實務!$1:$1</definedName>
    <definedName name="_xlnm.Print_Titles" localSheetId="7">'主軸二2.1學生學習及生(職)涯輔導'!$1:$1</definedName>
    <definedName name="_xlnm.Print_Titles" localSheetId="8">主軸二2.2訂定學生核心能力指標!$1:$1</definedName>
    <definedName name="_xlnm.Print_Titles" localSheetId="9">主軸二2.3建立畢業生長期追蹤及成果!$1:$1</definedName>
    <definedName name="_xlnm.Print_Titles" localSheetId="11">主軸二2.5進行雙向職能學習!$1:$1</definedName>
    <definedName name="_xlnm.Print_Titles" localSheetId="13">主軸二3.1實施課程資訊公開機制!$1:$1</definedName>
    <definedName name="_xlnm.Print_Titles" localSheetId="15">主軸二3.3推動校外實習參訪!$1:$1</definedName>
    <definedName name="_xlnm.Print_Titles" localSheetId="16">主軸二3.4開設英語聽說讀寫課程!$1:$1</definedName>
    <definedName name="_xlnm.Print_Titles" localSheetId="19">主軸二5.1!$1:$1</definedName>
    <definedName name="_xlnm.Print_Titles" localSheetId="0">主軸三輔育高職優化!$1:$1</definedName>
  </definedNames>
  <calcPr calcId="152511"/>
</workbook>
</file>

<file path=xl/calcChain.xml><?xml version="1.0" encoding="utf-8"?>
<calcChain xmlns="http://schemas.openxmlformats.org/spreadsheetml/2006/main">
  <c r="I21" i="45" l="1"/>
  <c r="F15" i="45"/>
  <c r="E15" i="45"/>
  <c r="G15" i="45" s="1"/>
  <c r="E8" i="45"/>
  <c r="G8" i="45" l="1"/>
  <c r="P15" i="41"/>
  <c r="O15" i="41"/>
  <c r="K15" i="41"/>
  <c r="M15" i="41" s="1"/>
  <c r="F15" i="41"/>
  <c r="E15" i="41"/>
  <c r="K8" i="41"/>
  <c r="M8" i="41" s="1"/>
  <c r="F8" i="41"/>
  <c r="E8" i="41"/>
  <c r="U7" i="41"/>
  <c r="R7" i="41"/>
  <c r="P15" i="45"/>
  <c r="O15" i="45"/>
  <c r="K15" i="45"/>
  <c r="M15" i="45" s="1"/>
  <c r="K8" i="45"/>
  <c r="M8" i="45" s="1"/>
  <c r="F8" i="45"/>
  <c r="U7" i="45"/>
  <c r="R7" i="45"/>
  <c r="G8" i="41" l="1"/>
  <c r="G15" i="41"/>
  <c r="R15" i="41" s="1"/>
  <c r="R15" i="45"/>
  <c r="R7" i="33"/>
  <c r="T15" i="44"/>
  <c r="Q15" i="44"/>
  <c r="P15" i="44"/>
  <c r="O15" i="44"/>
  <c r="K15" i="44"/>
  <c r="M15" i="44" s="1"/>
  <c r="U15" i="44" s="1"/>
  <c r="E15" i="44"/>
  <c r="G15" i="44" s="1"/>
  <c r="U7" i="44"/>
  <c r="R7" i="44"/>
  <c r="P15" i="43"/>
  <c r="O15" i="43"/>
  <c r="U7" i="43"/>
  <c r="R7" i="43"/>
  <c r="R15" i="43" s="1"/>
  <c r="P15" i="42"/>
  <c r="O15" i="42"/>
  <c r="K15" i="42"/>
  <c r="M15" i="42" s="1"/>
  <c r="E15" i="42"/>
  <c r="G15" i="42" s="1"/>
  <c r="K8" i="42"/>
  <c r="M8" i="42" s="1"/>
  <c r="E8" i="42"/>
  <c r="G8" i="42" s="1"/>
  <c r="U7" i="42"/>
  <c r="R7" i="42"/>
  <c r="R15" i="44" l="1"/>
  <c r="R15" i="42"/>
  <c r="K15" i="32" l="1"/>
  <c r="M15" i="32" s="1"/>
  <c r="E15" i="32"/>
  <c r="G15" i="32" s="1"/>
  <c r="S21" i="26" l="1"/>
  <c r="K15" i="26" l="1"/>
  <c r="M15" i="26" s="1"/>
  <c r="E15" i="26"/>
  <c r="G15" i="26" s="1"/>
  <c r="K8" i="26"/>
  <c r="M8" i="26" s="1"/>
  <c r="E8" i="26"/>
  <c r="G8" i="26" s="1"/>
  <c r="S15" i="26" l="1"/>
  <c r="I21" i="40" l="1"/>
  <c r="K15" i="40"/>
  <c r="M15" i="40" s="1"/>
  <c r="F15" i="40"/>
  <c r="E15" i="40"/>
  <c r="G15" i="40" s="1"/>
  <c r="K8" i="40"/>
  <c r="M8" i="40" s="1"/>
  <c r="F8" i="40"/>
  <c r="E8" i="40"/>
  <c r="K15" i="39"/>
  <c r="M15" i="39" s="1"/>
  <c r="F15" i="39"/>
  <c r="E15" i="39"/>
  <c r="K8" i="39"/>
  <c r="M8" i="39" s="1"/>
  <c r="F8" i="39"/>
  <c r="C8" i="39"/>
  <c r="E8" i="39" s="1"/>
  <c r="G8" i="40" l="1"/>
  <c r="G8" i="39"/>
  <c r="G15" i="39"/>
  <c r="K15" i="31"/>
  <c r="M15" i="31" s="1"/>
  <c r="E15" i="31"/>
  <c r="G15" i="31" s="1"/>
  <c r="K8" i="31"/>
  <c r="M8" i="31" s="1"/>
  <c r="E8" i="31"/>
  <c r="G8" i="31" s="1"/>
  <c r="T15" i="28" l="1"/>
  <c r="S21" i="35"/>
  <c r="K15" i="27" l="1"/>
  <c r="M15" i="27" s="1"/>
  <c r="E15" i="27"/>
  <c r="G15" i="27" s="1"/>
  <c r="K8" i="27"/>
  <c r="M8" i="27" s="1"/>
  <c r="E8" i="27"/>
  <c r="G8" i="27" s="1"/>
  <c r="K15" i="25" l="1"/>
  <c r="M15" i="25" s="1"/>
  <c r="E15" i="25"/>
  <c r="G15" i="25" s="1"/>
  <c r="K8" i="25"/>
  <c r="M8" i="25" s="1"/>
  <c r="E8" i="25"/>
  <c r="G8" i="25" s="1"/>
  <c r="S15" i="35" l="1"/>
  <c r="P15" i="35"/>
  <c r="O15" i="35"/>
  <c r="U7" i="35"/>
  <c r="U15" i="35" s="1"/>
  <c r="R7" i="35"/>
  <c r="R15" i="35" s="1"/>
  <c r="P15" i="40"/>
  <c r="O15" i="40"/>
  <c r="U7" i="40"/>
  <c r="R7" i="40"/>
  <c r="R15" i="40" s="1"/>
  <c r="P15" i="39"/>
  <c r="O15" i="39"/>
  <c r="U7" i="39"/>
  <c r="R7" i="39"/>
  <c r="R15" i="39" s="1"/>
  <c r="T15" i="34"/>
  <c r="Q15" i="34"/>
  <c r="P15" i="34"/>
  <c r="O15" i="34"/>
  <c r="U7" i="34"/>
  <c r="U15" i="34" s="1"/>
  <c r="R7" i="34"/>
  <c r="R15" i="34" s="1"/>
  <c r="S15" i="33"/>
  <c r="P15" i="33"/>
  <c r="O15" i="33"/>
  <c r="U7" i="33"/>
  <c r="U15" i="33" s="1"/>
  <c r="R15" i="33"/>
  <c r="T15" i="32"/>
  <c r="Q15" i="32"/>
  <c r="P15" i="32"/>
  <c r="O15" i="32"/>
  <c r="U7" i="32"/>
  <c r="U15" i="32" s="1"/>
  <c r="R7" i="32"/>
  <c r="R15" i="32" s="1"/>
  <c r="P15" i="30"/>
  <c r="O15" i="30"/>
  <c r="U7" i="30"/>
  <c r="R7" i="30"/>
  <c r="R15" i="30" s="1"/>
  <c r="P15" i="31" l="1"/>
  <c r="O15" i="31"/>
  <c r="U7" i="31"/>
  <c r="R7" i="31"/>
  <c r="R15" i="31" s="1"/>
  <c r="S15" i="28"/>
  <c r="P15" i="28"/>
  <c r="O15" i="28"/>
  <c r="U7" i="28"/>
  <c r="U15" i="28" s="1"/>
  <c r="R7" i="28"/>
  <c r="R15" i="28" s="1"/>
  <c r="P15" i="27"/>
  <c r="O15" i="27"/>
  <c r="U7" i="27"/>
  <c r="R7" i="27"/>
  <c r="R15" i="27" s="1"/>
  <c r="U7" i="26"/>
  <c r="U15" i="26" s="1"/>
  <c r="R7" i="26"/>
  <c r="R15" i="26" s="1"/>
  <c r="P15" i="26"/>
  <c r="O15" i="26"/>
  <c r="U7" i="29"/>
  <c r="U15" i="29" s="1"/>
  <c r="R7" i="29"/>
  <c r="R15" i="29" s="1"/>
  <c r="Q15" i="29"/>
  <c r="P15" i="29"/>
  <c r="O15" i="29"/>
  <c r="P15" i="25"/>
  <c r="O15" i="25"/>
  <c r="U7" i="25"/>
  <c r="R7" i="25"/>
  <c r="R15" i="25" s="1"/>
  <c r="P15" i="24"/>
  <c r="O15" i="24"/>
  <c r="U7" i="24"/>
  <c r="R7" i="24"/>
  <c r="S15" i="23"/>
  <c r="P15" i="23"/>
  <c r="O15" i="23"/>
  <c r="U7" i="23"/>
  <c r="U15" i="23" s="1"/>
  <c r="R7" i="23"/>
  <c r="R15" i="23" s="1"/>
  <c r="U7" i="22" l="1"/>
  <c r="R7" i="22"/>
  <c r="S15" i="21"/>
  <c r="P15" i="21"/>
  <c r="O15" i="21"/>
  <c r="U7" i="21"/>
  <c r="U15" i="21" s="1"/>
  <c r="R7" i="21"/>
  <c r="R15" i="21" s="1"/>
  <c r="R15" i="24" l="1"/>
  <c r="O15" i="22"/>
  <c r="U15" i="22"/>
  <c r="R15" i="22"/>
</calcChain>
</file>

<file path=xl/sharedStrings.xml><?xml version="1.0" encoding="utf-8"?>
<sst xmlns="http://schemas.openxmlformats.org/spreadsheetml/2006/main" count="1829" uniqueCount="167">
  <si>
    <t>補助款</t>
  </si>
  <si>
    <t>自籌款</t>
  </si>
  <si>
    <t>經常門</t>
  </si>
  <si>
    <t>資本門</t>
  </si>
  <si>
    <t>合計</t>
  </si>
  <si>
    <t>人事費</t>
  </si>
  <si>
    <t>業務費</t>
  </si>
  <si>
    <t>雜支</t>
  </si>
  <si>
    <t>99-100年度獎勵科技大學及技術學院設立區域教學資源中心計畫</t>
  </si>
  <si>
    <t>補助款</t>
    <phoneticPr fontId="2" type="noConversion"/>
  </si>
  <si>
    <t>自籌款</t>
    <phoneticPr fontId="2" type="noConversion"/>
  </si>
  <si>
    <t>經常門</t>
    <phoneticPr fontId="2" type="noConversion"/>
  </si>
  <si>
    <t>資本門</t>
    <phoneticPr fontId="2" type="noConversion"/>
  </si>
  <si>
    <t>小計</t>
    <phoneticPr fontId="4" type="noConversion"/>
  </si>
  <si>
    <t>2-1-B-10主軸二    1.3教學評量</t>
    <phoneticPr fontId="4" type="noConversion"/>
  </si>
  <si>
    <t>編號／
計畫名稱(負責人)</t>
    <phoneticPr fontId="2" type="noConversion"/>
  </si>
  <si>
    <t>補助款</t>
    <phoneticPr fontId="4" type="noConversion"/>
  </si>
  <si>
    <t>資本門</t>
    <phoneticPr fontId="4" type="noConversion"/>
  </si>
  <si>
    <t>經常門</t>
    <phoneticPr fontId="4" type="noConversion"/>
  </si>
  <si>
    <t>上簽
核銷中</t>
    <phoneticPr fontId="4" type="noConversion"/>
  </si>
  <si>
    <t>已核銷
完畢</t>
    <phoneticPr fontId="4" type="noConversion"/>
  </si>
  <si>
    <t>編號／
計畫名稱(負責人)</t>
    <phoneticPr fontId="4" type="noConversion"/>
  </si>
  <si>
    <t>2-1-B-10主軸二    1.3教學評量</t>
  </si>
  <si>
    <t xml:space="preserve"> </t>
    <phoneticPr fontId="4" type="noConversion"/>
  </si>
  <si>
    <r>
      <rPr>
        <sz val="10"/>
        <color theme="1"/>
        <rFont val="微軟正黑體"/>
        <family val="2"/>
        <charset val="136"/>
      </rPr>
      <t>編號／
計畫名稱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2"/>
        <charset val="136"/>
      </rPr>
      <t>負責人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</si>
  <si>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rFont val="微軟正黑體"/>
        <family val="2"/>
        <charset val="136"/>
      </rPr>
      <t>補助款</t>
    </r>
  </si>
  <si>
    <r>
      <rPr>
        <sz val="10"/>
        <rFont val="微軟正黑體"/>
        <family val="2"/>
        <charset val="136"/>
      </rPr>
      <t>自籌款</t>
    </r>
  </si>
  <si>
    <r>
      <rPr>
        <b/>
        <sz val="10"/>
        <color theme="1"/>
        <rFont val="微軟正黑體"/>
        <family val="2"/>
        <charset val="136"/>
      </rPr>
      <t>補助款</t>
    </r>
    <phoneticPr fontId="2" type="noConversion"/>
  </si>
  <si>
    <r>
      <rPr>
        <b/>
        <sz val="10"/>
        <color theme="1"/>
        <rFont val="微軟正黑體"/>
        <family val="2"/>
        <charset val="136"/>
      </rPr>
      <t>自籌款</t>
    </r>
    <phoneticPr fontId="2" type="noConversion"/>
  </si>
  <si>
    <r>
      <rPr>
        <sz val="10"/>
        <rFont val="微軟正黑體"/>
        <family val="2"/>
        <charset val="136"/>
      </rPr>
      <t>經常門</t>
    </r>
  </si>
  <si>
    <r>
      <rPr>
        <sz val="10"/>
        <rFont val="微軟正黑體"/>
        <family val="2"/>
        <charset val="136"/>
      </rPr>
      <t>資本門</t>
    </r>
  </si>
  <si>
    <r>
      <rPr>
        <b/>
        <sz val="10"/>
        <rFont val="微軟正黑體"/>
        <family val="2"/>
        <charset val="136"/>
      </rPr>
      <t>合計</t>
    </r>
  </si>
  <si>
    <r>
      <rPr>
        <b/>
        <sz val="10"/>
        <rFont val="微軟正黑體"/>
        <family val="2"/>
        <charset val="136"/>
      </rPr>
      <t>經常門</t>
    </r>
    <phoneticPr fontId="2" type="noConversion"/>
  </si>
  <si>
    <r>
      <rPr>
        <b/>
        <sz val="10"/>
        <rFont val="微軟正黑體"/>
        <family val="2"/>
        <charset val="136"/>
      </rPr>
      <t>資本門</t>
    </r>
    <phoneticPr fontId="2" type="noConversion"/>
  </si>
  <si>
    <r>
      <rPr>
        <b/>
        <sz val="10"/>
        <rFont val="微軟正黑體"/>
        <family val="2"/>
        <charset val="136"/>
      </rPr>
      <t>雜支</t>
    </r>
    <phoneticPr fontId="2" type="noConversion"/>
  </si>
  <si>
    <r>
      <rPr>
        <b/>
        <sz val="10"/>
        <rFont val="微軟正黑體"/>
        <family val="2"/>
        <charset val="136"/>
      </rPr>
      <t>小計</t>
    </r>
    <phoneticPr fontId="2" type="noConversion"/>
  </si>
  <si>
    <r>
      <rPr>
        <sz val="10"/>
        <rFont val="微軟正黑體"/>
        <family val="2"/>
        <charset val="136"/>
      </rPr>
      <t>人事費</t>
    </r>
  </si>
  <si>
    <r>
      <rPr>
        <sz val="10"/>
        <rFont val="微軟正黑體"/>
        <family val="2"/>
        <charset val="136"/>
      </rPr>
      <t>業務費</t>
    </r>
  </si>
  <si>
    <r>
      <rPr>
        <sz val="10"/>
        <rFont val="微軟正黑體"/>
        <family val="2"/>
        <charset val="136"/>
      </rPr>
      <t>雜支</t>
    </r>
  </si>
  <si>
    <r>
      <rPr>
        <sz val="10"/>
        <rFont val="微軟正黑體"/>
        <family val="2"/>
        <charset val="136"/>
      </rPr>
      <t>小計</t>
    </r>
    <phoneticPr fontId="2" type="noConversion"/>
  </si>
  <si>
    <r>
      <t>99-100</t>
    </r>
    <r>
      <rPr>
        <sz val="10"/>
        <rFont val="微軟正黑體"/>
        <family val="2"/>
        <charset val="136"/>
      </rPr>
      <t>年度獎勵科技大學及技術學院設立區域教學資源中心計畫</t>
    </r>
  </si>
  <si>
    <r>
      <t>99-100</t>
    </r>
    <r>
      <rPr>
        <b/>
        <sz val="10"/>
        <rFont val="微軟正黑體"/>
        <family val="2"/>
        <charset val="136"/>
      </rPr>
      <t>年度獎勵科技大學及技術學院設立區域教學資源中心計畫</t>
    </r>
  </si>
  <si>
    <r>
      <rPr>
        <sz val="10"/>
        <color theme="1"/>
        <rFont val="微軟正黑體"/>
        <family val="2"/>
        <charset val="136"/>
      </rPr>
      <t>編號／
計畫名稱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2"/>
        <charset val="136"/>
      </rPr>
      <t>負責人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</si>
  <si>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計畫經費實際執行數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微軟正黑體"/>
        <family val="2"/>
        <charset val="136"/>
      </rPr>
      <t>實支數</t>
    </r>
    <r>
      <rPr>
        <sz val="12"/>
        <color indexed="10"/>
        <rFont val="Times New Roman"/>
        <family val="1"/>
      </rPr>
      <t>+</t>
    </r>
    <r>
      <rPr>
        <sz val="12"/>
        <color indexed="10"/>
        <rFont val="微軟正黑體"/>
        <family val="2"/>
        <charset val="136"/>
      </rPr>
      <t>應付未付數</t>
    </r>
    <r>
      <rPr>
        <sz val="12"/>
        <color indexed="10"/>
        <rFont val="Times New Roman"/>
        <family val="1"/>
      </rPr>
      <t>+</t>
    </r>
    <r>
      <rPr>
        <sz val="12"/>
        <color indexed="10"/>
        <rFont val="微軟正黑體"/>
        <family val="2"/>
        <charset val="136"/>
      </rPr>
      <t>暫付數</t>
    </r>
    <r>
      <rPr>
        <sz val="12"/>
        <color indexed="10"/>
        <rFont val="Times New Roman"/>
        <family val="1"/>
      </rPr>
      <t>)</t>
    </r>
    <phoneticPr fontId="2" type="noConversion"/>
  </si>
  <si>
    <r>
      <rPr>
        <b/>
        <sz val="10"/>
        <color theme="1"/>
        <rFont val="微軟正黑體"/>
        <family val="2"/>
        <charset val="136"/>
      </rPr>
      <t>補助款</t>
    </r>
    <phoneticPr fontId="2" type="noConversion"/>
  </si>
  <si>
    <r>
      <rPr>
        <b/>
        <sz val="10"/>
        <color theme="1"/>
        <rFont val="微軟正黑體"/>
        <family val="2"/>
        <charset val="136"/>
      </rPr>
      <t>自籌款</t>
    </r>
    <phoneticPr fontId="2" type="noConversion"/>
  </si>
  <si>
    <r>
      <rPr>
        <sz val="12"/>
        <rFont val="微軟正黑體"/>
        <family val="2"/>
        <charset val="136"/>
      </rPr>
      <t>計畫經費實際執行數</t>
    </r>
    <r>
      <rPr>
        <sz val="12"/>
        <color indexed="12"/>
        <rFont val="Times New Roman"/>
        <family val="1"/>
      </rPr>
      <t>(</t>
    </r>
    <r>
      <rPr>
        <sz val="12"/>
        <color indexed="12"/>
        <rFont val="微軟正黑體"/>
        <family val="2"/>
        <charset val="136"/>
      </rPr>
      <t>實支數</t>
    </r>
    <r>
      <rPr>
        <sz val="12"/>
        <color indexed="12"/>
        <rFont val="Times New Roman"/>
        <family val="1"/>
      </rPr>
      <t>)</t>
    </r>
    <phoneticPr fontId="2" type="noConversion"/>
  </si>
  <si>
    <r>
      <rPr>
        <sz val="10"/>
        <rFont val="微軟正黑體"/>
        <family val="2"/>
        <charset val="136"/>
      </rPr>
      <t>合計</t>
    </r>
  </si>
  <si>
    <r>
      <rPr>
        <sz val="10"/>
        <color theme="1"/>
        <rFont val="微軟正黑體"/>
        <family val="2"/>
        <charset val="136"/>
      </rPr>
      <t>編號／
計畫名稱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2"/>
        <charset val="136"/>
      </rPr>
      <t>負責人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</si>
  <si>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計畫經費實際執行數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微軟正黑體"/>
        <family val="2"/>
        <charset val="136"/>
      </rPr>
      <t>實支數</t>
    </r>
    <r>
      <rPr>
        <b/>
        <sz val="12"/>
        <color rgb="FFFF0000"/>
        <rFont val="Times New Roman"/>
        <family val="1"/>
      </rPr>
      <t>+</t>
    </r>
    <r>
      <rPr>
        <b/>
        <sz val="12"/>
        <color rgb="FFFF0000"/>
        <rFont val="微軟正黑體"/>
        <family val="2"/>
        <charset val="136"/>
      </rPr>
      <t>應付未付數</t>
    </r>
    <r>
      <rPr>
        <b/>
        <sz val="12"/>
        <color rgb="FFFF0000"/>
        <rFont val="Times New Roman"/>
        <family val="1"/>
      </rPr>
      <t>+</t>
    </r>
    <r>
      <rPr>
        <b/>
        <sz val="12"/>
        <color rgb="FFFF0000"/>
        <rFont val="微軟正黑體"/>
        <family val="2"/>
        <charset val="136"/>
      </rPr>
      <t>暫付數</t>
    </r>
    <r>
      <rPr>
        <b/>
        <sz val="12"/>
        <color rgb="FFFF0000"/>
        <rFont val="Times New Roman"/>
        <family val="1"/>
      </rPr>
      <t>)</t>
    </r>
    <phoneticPr fontId="2" type="noConversion"/>
  </si>
  <si>
    <r>
      <t xml:space="preserve">    </t>
    </r>
    <r>
      <rPr>
        <b/>
        <sz val="12"/>
        <color theme="1"/>
        <rFont val="微軟正黑體"/>
        <family val="2"/>
        <charset val="136"/>
      </rPr>
      <t>分配金額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至</t>
    </r>
    <r>
      <rPr>
        <b/>
        <sz val="12"/>
        <color theme="1"/>
        <rFont val="Times New Roman"/>
        <family val="1"/>
      </rPr>
      <t>103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微軟正黑體"/>
        <family val="2"/>
        <charset val="136"/>
      </rPr>
      <t>月止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</si>
  <si>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計畫經費實際執行數</t>
    </r>
    <r>
      <rPr>
        <b/>
        <sz val="12"/>
        <color rgb="FF0000CC"/>
        <rFont val="Times New Roman"/>
        <family val="1"/>
      </rPr>
      <t>(</t>
    </r>
    <r>
      <rPr>
        <b/>
        <sz val="12"/>
        <color rgb="FF0000CC"/>
        <rFont val="微軟正黑體"/>
        <family val="2"/>
        <charset val="136"/>
      </rPr>
      <t>實支數</t>
    </r>
    <r>
      <rPr>
        <b/>
        <sz val="12"/>
        <color rgb="FF0000CC"/>
        <rFont val="Times New Roman"/>
        <family val="1"/>
      </rPr>
      <t>)</t>
    </r>
    <phoneticPr fontId="2" type="noConversion"/>
  </si>
  <si>
    <t>補助款</t>
    <phoneticPr fontId="2" type="noConversion"/>
  </si>
  <si>
    <t>自籌款</t>
    <phoneticPr fontId="2" type="noConversion"/>
  </si>
  <si>
    <t>小計</t>
    <phoneticPr fontId="4" type="noConversion"/>
  </si>
  <si>
    <t>編號／
計畫名稱(負責人)</t>
    <phoneticPr fontId="2" type="noConversion"/>
  </si>
  <si>
    <t>自籌款</t>
    <phoneticPr fontId="4" type="noConversion"/>
  </si>
  <si>
    <t>已核銷
完畢</t>
    <phoneticPr fontId="4" type="noConversion"/>
  </si>
  <si>
    <t>上簽
核銷中</t>
    <phoneticPr fontId="4" type="noConversion"/>
  </si>
  <si>
    <t>補助款</t>
    <phoneticPr fontId="2" type="noConversion"/>
  </si>
  <si>
    <t>自籌款</t>
    <phoneticPr fontId="2" type="noConversion"/>
  </si>
  <si>
    <r>
      <t>計畫經費實際執行數</t>
    </r>
    <r>
      <rPr>
        <b/>
        <sz val="12"/>
        <color rgb="FF0000CC"/>
        <rFont val="微軟正黑體"/>
        <family val="2"/>
        <charset val="136"/>
      </rPr>
      <t>(實支數)</t>
    </r>
    <phoneticPr fontId="2" type="noConversion"/>
  </si>
  <si>
    <r>
      <t>計畫經費實際執行數</t>
    </r>
    <r>
      <rPr>
        <b/>
        <sz val="12"/>
        <color rgb="FFFF0000"/>
        <rFont val="微軟正黑體"/>
        <family val="2"/>
        <charset val="136"/>
      </rPr>
      <t>(實支數+應付未付數+暫付數)</t>
    </r>
    <phoneticPr fontId="2" type="noConversion"/>
  </si>
  <si>
    <r>
      <t>計畫經費實際執行數</t>
    </r>
    <r>
      <rPr>
        <b/>
        <sz val="12"/>
        <color rgb="FF0000CC"/>
        <rFont val="微軟正黑體"/>
        <family val="2"/>
        <charset val="136"/>
      </rPr>
      <t>(實支數)</t>
    </r>
    <phoneticPr fontId="2" type="noConversion"/>
  </si>
  <si>
    <r>
      <t>計畫經費實際執行數</t>
    </r>
    <r>
      <rPr>
        <b/>
        <sz val="12"/>
        <color rgb="FFFF0000"/>
        <rFont val="微軟正黑體"/>
        <family val="2"/>
        <charset val="136"/>
      </rPr>
      <t>(實支數+應付未付數+暫付數)</t>
    </r>
    <phoneticPr fontId="2" type="noConversion"/>
  </si>
  <si>
    <r>
      <t>計畫經費實際執行數</t>
    </r>
    <r>
      <rPr>
        <b/>
        <sz val="12"/>
        <color rgb="FF0000CC"/>
        <rFont val="微軟正黑體"/>
        <family val="2"/>
        <charset val="136"/>
      </rPr>
      <t>(實支數)</t>
    </r>
    <phoneticPr fontId="2" type="noConversion"/>
  </si>
  <si>
    <r>
      <rPr>
        <b/>
        <sz val="10"/>
        <color theme="1"/>
        <rFont val="微軟正黑體"/>
        <family val="2"/>
        <charset val="136"/>
      </rPr>
      <t>補助款</t>
    </r>
    <phoneticPr fontId="2" type="noConversion"/>
  </si>
  <si>
    <r>
      <rPr>
        <b/>
        <sz val="10"/>
        <color theme="1"/>
        <rFont val="微軟正黑體"/>
        <family val="2"/>
        <charset val="136"/>
      </rPr>
      <t>自籌款</t>
    </r>
    <phoneticPr fontId="2" type="noConversion"/>
  </si>
  <si>
    <r>
      <rPr>
        <sz val="10"/>
        <rFont val="微軟正黑體"/>
        <family val="2"/>
        <charset val="136"/>
      </rPr>
      <t>小計</t>
    </r>
    <phoneticPr fontId="4" type="noConversion"/>
  </si>
  <si>
    <r>
      <rPr>
        <sz val="10"/>
        <color theme="1"/>
        <rFont val="微軟正黑體"/>
        <family val="2"/>
        <charset val="136"/>
      </rPr>
      <t>編號／
計畫名稱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2"/>
        <charset val="136"/>
      </rPr>
      <t>負責人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</si>
  <si>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計畫經費實際執行數</t>
    </r>
    <r>
      <rPr>
        <b/>
        <sz val="12"/>
        <color rgb="FF0000CC"/>
        <rFont val="Times New Roman"/>
        <family val="1"/>
      </rPr>
      <t>(</t>
    </r>
    <r>
      <rPr>
        <b/>
        <sz val="12"/>
        <color rgb="FF0000CC"/>
        <rFont val="微軟正黑體"/>
        <family val="2"/>
        <charset val="136"/>
      </rPr>
      <t>實支數</t>
    </r>
    <r>
      <rPr>
        <b/>
        <sz val="12"/>
        <color rgb="FF0000CC"/>
        <rFont val="Times New Roman"/>
        <family val="1"/>
      </rPr>
      <t>)</t>
    </r>
    <phoneticPr fontId="2" type="noConversion"/>
  </si>
  <si>
    <t>上簽
核銷中</t>
  </si>
  <si>
    <t>執行中</t>
    <phoneticPr fontId="4" type="noConversion"/>
  </si>
  <si>
    <t>尚未執行</t>
    <phoneticPr fontId="4" type="noConversion"/>
  </si>
  <si>
    <t>自籌款</t>
    <phoneticPr fontId="4" type="noConversion"/>
  </si>
  <si>
    <t>執行中</t>
    <phoneticPr fontId="4" type="noConversion"/>
  </si>
  <si>
    <t>尚未執行</t>
    <phoneticPr fontId="4" type="noConversion"/>
  </si>
  <si>
    <t>已核
銷完畢</t>
    <phoneticPr fontId="4" type="noConversion"/>
  </si>
  <si>
    <t>上簽
核銷中</t>
    <phoneticPr fontId="4" type="noConversion"/>
  </si>
  <si>
    <t>資本門</t>
    <phoneticPr fontId="2" type="noConversion"/>
  </si>
  <si>
    <t>合計</t>
    <phoneticPr fontId="2" type="noConversion"/>
  </si>
  <si>
    <t>合計</t>
    <phoneticPr fontId="2" type="noConversion"/>
  </si>
  <si>
    <t>合計</t>
    <phoneticPr fontId="2" type="noConversion"/>
  </si>
  <si>
    <t>合計</t>
    <phoneticPr fontId="2" type="noConversion"/>
  </si>
  <si>
    <r>
      <rPr>
        <sz val="12"/>
        <rFont val="微軟正黑體"/>
        <family val="2"/>
        <charset val="136"/>
      </rPr>
      <t>計畫經費實際執行數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微軟正黑體"/>
        <family val="2"/>
        <charset val="136"/>
      </rPr>
      <t>實支數</t>
    </r>
    <r>
      <rPr>
        <b/>
        <sz val="12"/>
        <color rgb="FFFF0000"/>
        <rFont val="Times New Roman"/>
        <family val="1"/>
      </rPr>
      <t>+</t>
    </r>
    <r>
      <rPr>
        <b/>
        <sz val="12"/>
        <color rgb="FFFF0000"/>
        <rFont val="微軟正黑體"/>
        <family val="2"/>
        <charset val="136"/>
      </rPr>
      <t>應付未付數</t>
    </r>
    <r>
      <rPr>
        <b/>
        <sz val="12"/>
        <color rgb="FFFF0000"/>
        <rFont val="Times New Roman"/>
        <family val="1"/>
      </rPr>
      <t>+</t>
    </r>
    <r>
      <rPr>
        <b/>
        <sz val="12"/>
        <color rgb="FFFF0000"/>
        <rFont val="微軟正黑體"/>
        <family val="2"/>
        <charset val="136"/>
      </rPr>
      <t>暫付數</t>
    </r>
    <r>
      <rPr>
        <b/>
        <sz val="12"/>
        <color rgb="FFFF0000"/>
        <rFont val="Times New Roman"/>
        <family val="1"/>
      </rPr>
      <t>)</t>
    </r>
    <phoneticPr fontId="2" type="noConversion"/>
  </si>
  <si>
    <r>
      <rPr>
        <b/>
        <sz val="16"/>
        <color indexed="10"/>
        <rFont val="Times New Roman"/>
        <family val="1"/>
      </rPr>
      <t>3-3-13</t>
    </r>
    <r>
      <rPr>
        <b/>
        <sz val="16"/>
        <color indexed="10"/>
        <rFont val="微軟正黑體"/>
        <family val="2"/>
        <charset val="136"/>
      </rPr>
      <t>主軸三輔育高職優化</t>
    </r>
    <r>
      <rPr>
        <b/>
        <sz val="16"/>
        <color indexed="10"/>
        <rFont val="Times New Roman"/>
        <family val="1"/>
      </rPr>
      <t xml:space="preserve">   104</t>
    </r>
    <r>
      <rPr>
        <b/>
        <sz val="16"/>
        <rFont val="微軟正黑體"/>
        <family val="2"/>
        <charset val="136"/>
      </rPr>
      <t>年度獎勵科技大學及技術學院設立區域教學資源中心計畫</t>
    </r>
    <r>
      <rPr>
        <b/>
        <sz val="16"/>
        <color indexed="10"/>
        <rFont val="微軟正黑體"/>
        <family val="2"/>
        <charset val="136"/>
      </rPr>
      <t>經費執行管控表</t>
    </r>
    <phoneticPr fontId="2" type="noConversion"/>
  </si>
  <si>
    <r>
      <t>3-3-13</t>
    </r>
    <r>
      <rPr>
        <b/>
        <sz val="10"/>
        <rFont val="微軟正黑體"/>
        <family val="2"/>
        <charset val="136"/>
      </rPr>
      <t>主軸三
輔育高職優化</t>
    </r>
    <phoneticPr fontId="2" type="noConversion"/>
  </si>
  <si>
    <t>3-3-13主軸三
輔育高職優化</t>
  </si>
  <si>
    <r>
      <t xml:space="preserve">    </t>
    </r>
    <r>
      <rPr>
        <b/>
        <sz val="12"/>
        <color theme="1"/>
        <rFont val="微軟正黑體"/>
        <family val="2"/>
        <charset val="136"/>
      </rPr>
      <t>分配金額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至</t>
    </r>
    <r>
      <rPr>
        <b/>
        <sz val="12"/>
        <color theme="1"/>
        <rFont val="Times New Roman"/>
        <family val="1"/>
      </rPr>
      <t>104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微軟正黑體"/>
        <family val="2"/>
        <charset val="136"/>
      </rPr>
      <t>月止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</si>
  <si>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b/>
        <sz val="16"/>
        <color rgb="FFFF0000"/>
        <rFont val="Times New Roman"/>
        <family val="1"/>
      </rPr>
      <t>4-2-6</t>
    </r>
    <r>
      <rPr>
        <b/>
        <sz val="16"/>
        <color rgb="FFFF0000"/>
        <rFont val="微軟正黑體"/>
        <family val="2"/>
        <charset val="136"/>
      </rPr>
      <t>主軸四創聚人文</t>
    </r>
    <r>
      <rPr>
        <b/>
        <sz val="16"/>
        <color rgb="FFFF0000"/>
        <rFont val="Times New Roman"/>
        <family val="1"/>
      </rPr>
      <t xml:space="preserve">   </t>
    </r>
    <r>
      <rPr>
        <sz val="16"/>
        <color rgb="FFFF0000"/>
        <rFont val="Times New Roman"/>
        <family val="1"/>
      </rPr>
      <t xml:space="preserve"> </t>
    </r>
    <r>
      <rPr>
        <b/>
        <sz val="16"/>
        <rFont val="Times New Roman"/>
        <family val="1"/>
      </rPr>
      <t>104</t>
    </r>
    <r>
      <rPr>
        <b/>
        <sz val="16"/>
        <rFont val="微軟正黑體"/>
        <family val="2"/>
        <charset val="136"/>
      </rPr>
      <t>年度獎勵科技大學及技術學院設立區域教學資源中心計畫</t>
    </r>
    <r>
      <rPr>
        <b/>
        <sz val="16"/>
        <color rgb="FFFF0000"/>
        <rFont val="微軟正黑體"/>
        <family val="2"/>
        <charset val="136"/>
      </rPr>
      <t>經費執行管控表</t>
    </r>
    <phoneticPr fontId="2" type="noConversion"/>
  </si>
  <si>
    <r>
      <t>4-2-6</t>
    </r>
    <r>
      <rPr>
        <b/>
        <sz val="10"/>
        <rFont val="微軟正黑體"/>
        <family val="2"/>
        <charset val="136"/>
      </rPr>
      <t>主軸四
創聚人文</t>
    </r>
    <phoneticPr fontId="4" type="noConversion"/>
  </si>
  <si>
    <t>4-2-6主軸四
創聚人文</t>
  </si>
  <si>
    <r>
      <rPr>
        <b/>
        <sz val="14"/>
        <color rgb="FFFF0000"/>
        <rFont val="微軟正黑體"/>
        <family val="2"/>
        <charset val="136"/>
      </rPr>
      <t xml:space="preserve">2-1-B-11主軸二  1.1教師專業成長 </t>
    </r>
    <r>
      <rPr>
        <sz val="14"/>
        <color theme="1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</si>
  <si>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 xml:space="preserve">   分配金額(至104年12月止)</t>
    <phoneticPr fontId="2" type="noConversion"/>
  </si>
  <si>
    <t>2-1-B-11主軸二    1.1教師專業成長</t>
  </si>
  <si>
    <t>2-1-B-11主軸二    1.1教師專業成長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</si>
  <si>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1.2教師評鑑   </t>
    </r>
    <r>
      <rPr>
        <sz val="14"/>
        <color rgb="FFFF0000"/>
        <rFont val="微軟正黑體"/>
        <family val="2"/>
        <charset val="136"/>
      </rPr>
      <t>104</t>
    </r>
    <r>
      <rPr>
        <b/>
        <sz val="14"/>
        <rFont val="微軟正黑體"/>
        <family val="2"/>
        <charset val="136"/>
      </rPr>
      <t>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</si>
  <si>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   1.2教師評鑑</t>
  </si>
  <si>
    <t>2-1-B-11主軸二    1.2教師評鑑</t>
    <phoneticPr fontId="4" type="noConversion"/>
  </si>
  <si>
    <t xml:space="preserve">    分配金額(至104年12月止)</t>
    <phoneticPr fontId="2" type="noConversion"/>
  </si>
  <si>
    <r>
      <rPr>
        <b/>
        <sz val="14"/>
        <color rgb="FFFF0000"/>
        <rFont val="微軟正黑體"/>
        <family val="2"/>
        <charset val="136"/>
      </rPr>
      <t>2-1-B-11主軸二   1.3教學評量   104年</t>
    </r>
    <r>
      <rPr>
        <b/>
        <sz val="14"/>
        <rFont val="微軟正黑體"/>
        <family val="2"/>
        <charset val="136"/>
      </rPr>
      <t>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</si>
  <si>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 xml:space="preserve">     分配金額(至104年12月止)</t>
    <phoneticPr fontId="2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</si>
  <si>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1.4彈性薪資 </t>
    </r>
    <r>
      <rPr>
        <sz val="14"/>
        <color rgb="FFFF0000"/>
        <rFont val="微軟正黑體"/>
        <family val="2"/>
        <charset val="136"/>
      </rPr>
      <t>104</t>
    </r>
    <r>
      <rPr>
        <b/>
        <sz val="14"/>
        <rFont val="微軟正黑體"/>
        <family val="2"/>
        <charset val="136"/>
      </rPr>
      <t>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</si>
  <si>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1.4彈性薪資</t>
  </si>
  <si>
    <t>2-1-B-11主軸二 1.4彈性薪資</t>
    <phoneticPr fontId="4" type="noConversion"/>
  </si>
  <si>
    <t xml:space="preserve">   分配金額(至104年12月止)</t>
    <phoneticPr fontId="2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</si>
  <si>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 1.5提升教師產業實務 </t>
    </r>
    <r>
      <rPr>
        <sz val="14"/>
        <color rgb="FFFF0000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</si>
  <si>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 xml:space="preserve">     分配金額(至104年12月止)</t>
    <phoneticPr fontId="2" type="noConversion"/>
  </si>
  <si>
    <t>2-1-B-11主軸二    1.5提升教師產業實務</t>
  </si>
  <si>
    <t>2-1-B-11主軸二    1.5提升教師產業實務</t>
    <phoneticPr fontId="4" type="noConversion"/>
  </si>
  <si>
    <t xml:space="preserve">  分配金額(至104年12月止)</t>
    <phoneticPr fontId="2" type="noConversion"/>
  </si>
  <si>
    <r>
      <rPr>
        <b/>
        <sz val="16"/>
        <color rgb="FFFF0000"/>
        <rFont val="微軟正黑體"/>
        <family val="2"/>
        <charset val="136"/>
      </rPr>
      <t xml:space="preserve">2-1-B-11主軸二    2.1學生學習及生(職)涯輔導 </t>
    </r>
    <r>
      <rPr>
        <sz val="16"/>
        <color rgb="FFFF0000"/>
        <rFont val="微軟正黑體"/>
        <family val="2"/>
        <charset val="136"/>
      </rPr>
      <t xml:space="preserve"> </t>
    </r>
    <r>
      <rPr>
        <b/>
        <sz val="16"/>
        <rFont val="微軟正黑體"/>
        <family val="2"/>
        <charset val="136"/>
      </rPr>
      <t>104年度獎勵科技大學及技術學院設立區域教學資源中心計畫</t>
    </r>
    <r>
      <rPr>
        <b/>
        <sz val="16"/>
        <color rgb="FFFF0000"/>
        <rFont val="微軟正黑體"/>
        <family val="2"/>
        <charset val="136"/>
      </rPr>
      <t>經費執行管控表</t>
    </r>
    <phoneticPr fontId="2" type="noConversion"/>
  </si>
  <si>
    <t>2-1-B-11主軸二  
  2.1學生學習及生(職)涯輔導</t>
  </si>
  <si>
    <t>2-1-B-11主軸二  
  2.1學生學習及生(職)涯輔導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</si>
  <si>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 2.2訂定學生核心能力指標 </t>
    </r>
    <r>
      <rPr>
        <sz val="14"/>
        <color rgb="FFFF0000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</si>
  <si>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   2.2訂定學生核心能力指標</t>
  </si>
  <si>
    <t>2-1-B-11主軸二    2.2訂定學生核心能力指標</t>
    <phoneticPr fontId="4" type="noConversion"/>
  </si>
  <si>
    <t xml:space="preserve">      分配金額(至104年12月止)</t>
    <phoneticPr fontId="2" type="noConversion"/>
  </si>
  <si>
    <r>
      <rPr>
        <b/>
        <sz val="13"/>
        <color rgb="FFFF0000"/>
        <rFont val="微軟正黑體"/>
        <family val="2"/>
        <charset val="136"/>
      </rPr>
      <t xml:space="preserve">2-1-B-11主軸二 2.3建立畢業生長期追蹤及成果  </t>
    </r>
    <r>
      <rPr>
        <sz val="13"/>
        <color rgb="FFFF0000"/>
        <rFont val="微軟正黑體"/>
        <family val="2"/>
        <charset val="136"/>
      </rPr>
      <t>104</t>
    </r>
    <r>
      <rPr>
        <b/>
        <sz val="13"/>
        <rFont val="微軟正黑體"/>
        <family val="2"/>
        <charset val="136"/>
      </rPr>
      <t>年度獎勵科技大學及技術學院設立區域教學資源中心計畫</t>
    </r>
    <r>
      <rPr>
        <b/>
        <sz val="13"/>
        <color rgb="FFFF0000"/>
        <rFont val="微軟正黑體"/>
        <family val="2"/>
        <charset val="136"/>
      </rPr>
      <t>經費執行管控表</t>
    </r>
    <phoneticPr fontId="2" type="noConversion"/>
  </si>
  <si>
    <t>2-1-B-10主軸二   2.3建立畢業生長期追蹤及成果</t>
  </si>
  <si>
    <t>2-1-B-10主軸二   2.3建立畢業生長期追蹤及成果</t>
    <phoneticPr fontId="4" type="noConversion"/>
  </si>
  <si>
    <t xml:space="preserve">    分配金額(至104年12月止)</t>
    <phoneticPr fontId="2" type="noConversion"/>
  </si>
  <si>
    <r>
      <rPr>
        <b/>
        <sz val="13"/>
        <color rgb="FFFF0000"/>
        <rFont val="微軟正黑體"/>
        <family val="2"/>
        <charset val="136"/>
      </rPr>
      <t xml:space="preserve">2-1-B-11主軸二 2.4培育學生跨系所整合創新技能  </t>
    </r>
    <r>
      <rPr>
        <sz val="13"/>
        <color rgb="FFFF0000"/>
        <rFont val="微軟正黑體"/>
        <family val="2"/>
        <charset val="136"/>
      </rPr>
      <t>104</t>
    </r>
    <r>
      <rPr>
        <b/>
        <sz val="13"/>
        <rFont val="微軟正黑體"/>
        <family val="2"/>
        <charset val="136"/>
      </rPr>
      <t>年度獎勵科技大學及技術學院設立區域教學資源中心計畫</t>
    </r>
    <r>
      <rPr>
        <b/>
        <sz val="13"/>
        <color rgb="FFFF0000"/>
        <rFont val="微軟正黑體"/>
        <family val="2"/>
        <charset val="136"/>
      </rPr>
      <t>經費執行管控表</t>
    </r>
    <phoneticPr fontId="2" type="noConversion"/>
  </si>
  <si>
    <t>2-1-B-11主軸二   2.4培育學生跨系所整合創新技能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</si>
  <si>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2.5進行雙向職能學習 </t>
    </r>
    <r>
      <rPr>
        <sz val="14"/>
        <color rgb="FFFF0000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</si>
  <si>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 xml:space="preserve">     分配金額(至104年12月止)</t>
    <phoneticPr fontId="2" type="noConversion"/>
  </si>
  <si>
    <t>2-1-B-11主軸二   2.5進行雙向職能學習</t>
  </si>
  <si>
    <t>2-1-B-11主軸二   2.5進行雙向職能學習</t>
    <phoneticPr fontId="4" type="noConversion"/>
  </si>
  <si>
    <t>0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</si>
  <si>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2.6深化教學助理工作 </t>
    </r>
    <r>
      <rPr>
        <sz val="14"/>
        <color rgb="FFFF0000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</si>
  <si>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  2.6深化教學助理工作</t>
  </si>
  <si>
    <t>2-1-B-11主軸二   2.6深化教學助理工作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</si>
  <si>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2-1-B-11主軸二3.1實施課程資訊公開機制 </t>
    </r>
    <r>
      <rPr>
        <sz val="14"/>
        <color rgb="FFFF0000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</si>
  <si>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  3.1實施課程資訊公開機制</t>
  </si>
  <si>
    <t>2-1-B-11主軸二   3.1實施課程資訊公開機制</t>
    <phoneticPr fontId="4" type="noConversion"/>
  </si>
  <si>
    <t xml:space="preserve">     分配金額(至104年12月止)</t>
    <phoneticPr fontId="2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</si>
  <si>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2-1-B-11主軸二3.2建全各級課程委員會 </t>
    </r>
    <r>
      <rPr>
        <sz val="14"/>
        <color rgb="FFFF0000"/>
        <rFont val="微軟正黑體"/>
        <family val="2"/>
        <charset val="136"/>
      </rPr>
      <t xml:space="preserve"> </t>
    </r>
    <r>
      <rPr>
        <b/>
        <sz val="14"/>
        <rFont val="微軟正黑體"/>
        <family val="2"/>
        <charset val="136"/>
      </rPr>
      <t>104年度獎勵科技大學及技術學院設立區域教學資源中心計畫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</si>
  <si>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  3.2建全各級課程委員會</t>
  </si>
  <si>
    <t>2-1-B-11主軸二   3.2建全各級課程委員會</t>
    <phoneticPr fontId="4" type="noConversion"/>
  </si>
  <si>
    <r>
      <rPr>
        <b/>
        <sz val="16"/>
        <color rgb="FFFF0000"/>
        <rFont val="Times New Roman"/>
        <family val="1"/>
      </rPr>
      <t>2-1-B-11</t>
    </r>
    <r>
      <rPr>
        <b/>
        <sz val="16"/>
        <color rgb="FFFF0000"/>
        <rFont val="微軟正黑體"/>
        <family val="2"/>
        <charset val="136"/>
      </rPr>
      <t>主軸二</t>
    </r>
    <r>
      <rPr>
        <b/>
        <sz val="16"/>
        <color rgb="FFFF0000"/>
        <rFont val="Times New Roman"/>
        <family val="1"/>
      </rPr>
      <t>3.3</t>
    </r>
    <r>
      <rPr>
        <b/>
        <sz val="16"/>
        <color rgb="FFFF0000"/>
        <rFont val="微軟正黑體"/>
        <family val="2"/>
        <charset val="136"/>
      </rPr>
      <t>推動校外實習參訪</t>
    </r>
    <r>
      <rPr>
        <b/>
        <sz val="16"/>
        <color rgb="FFFF0000"/>
        <rFont val="Times New Roman"/>
        <family val="1"/>
      </rPr>
      <t xml:space="preserve"> </t>
    </r>
    <r>
      <rPr>
        <sz val="16"/>
        <color rgb="FFFF0000"/>
        <rFont val="Times New Roman"/>
        <family val="1"/>
      </rPr>
      <t xml:space="preserve"> </t>
    </r>
    <r>
      <rPr>
        <b/>
        <sz val="16"/>
        <rFont val="Times New Roman"/>
        <family val="1"/>
      </rPr>
      <t>104</t>
    </r>
    <r>
      <rPr>
        <b/>
        <sz val="16"/>
        <rFont val="微軟正黑體"/>
        <family val="2"/>
        <charset val="136"/>
      </rPr>
      <t>年度獎勵科技大學及技術學院設立區域教學資源中心計畫</t>
    </r>
    <r>
      <rPr>
        <b/>
        <sz val="16"/>
        <color rgb="FFFF0000"/>
        <rFont val="微軟正黑體"/>
        <family val="2"/>
        <charset val="136"/>
      </rPr>
      <t>經費執行管控表</t>
    </r>
    <phoneticPr fontId="2" type="noConversion"/>
  </si>
  <si>
    <r>
      <t>2-1-B-11</t>
    </r>
    <r>
      <rPr>
        <b/>
        <sz val="10"/>
        <rFont val="微軟正黑體"/>
        <family val="2"/>
        <charset val="136"/>
      </rPr>
      <t>主軸二</t>
    </r>
    <r>
      <rPr>
        <b/>
        <sz val="10"/>
        <rFont val="Times New Roman"/>
        <family val="1"/>
      </rPr>
      <t xml:space="preserve">  
3.3</t>
    </r>
    <r>
      <rPr>
        <b/>
        <sz val="10"/>
        <rFont val="微軟正黑體"/>
        <family val="2"/>
        <charset val="136"/>
      </rPr>
      <t>推動校外實習參訪</t>
    </r>
    <phoneticPr fontId="4" type="noConversion"/>
  </si>
  <si>
    <t>2-1-B-11主軸二  
3.3推動校外實習參訪</t>
  </si>
  <si>
    <r>
      <t xml:space="preserve">    </t>
    </r>
    <r>
      <rPr>
        <b/>
        <sz val="12"/>
        <color theme="1"/>
        <rFont val="微軟正黑體"/>
        <family val="2"/>
        <charset val="136"/>
      </rPr>
      <t>分配金額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至</t>
    </r>
    <r>
      <rPr>
        <b/>
        <sz val="12"/>
        <color theme="1"/>
        <rFont val="Times New Roman"/>
        <family val="1"/>
      </rPr>
      <t>104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微軟正黑體"/>
        <family val="2"/>
        <charset val="136"/>
      </rPr>
      <t>月止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</si>
  <si>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3.4開設英語聽說讀寫課程   </t>
    </r>
    <r>
      <rPr>
        <sz val="14"/>
        <color rgb="FFFF0000"/>
        <rFont val="微軟正黑體"/>
        <family val="2"/>
        <charset val="136"/>
      </rPr>
      <t>104</t>
    </r>
    <r>
      <rPr>
        <b/>
        <sz val="14"/>
        <color rgb="FFFF0000"/>
        <rFont val="微軟正黑體"/>
        <family val="2"/>
        <charset val="136"/>
      </rPr>
      <t>年</t>
    </r>
    <r>
      <rPr>
        <b/>
        <sz val="14"/>
        <rFont val="微軟正黑體"/>
        <family val="2"/>
        <charset val="136"/>
      </rPr>
      <t>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</si>
  <si>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 xml:space="preserve">   分配金額(至104年12月止)</t>
    <phoneticPr fontId="2" type="noConversion"/>
  </si>
  <si>
    <t>2-1-B-11主軸二  3.4開設英語聽說讀寫課程</t>
  </si>
  <si>
    <t>2-1-B-11主軸二  3.4開設英語聽說讀寫課程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</si>
  <si>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4.1建置基礎學科數位教材  </t>
    </r>
    <r>
      <rPr>
        <b/>
        <sz val="14"/>
        <rFont val="微軟正黑體"/>
        <family val="2"/>
        <charset val="136"/>
      </rPr>
      <t xml:space="preserve"> </t>
    </r>
    <r>
      <rPr>
        <sz val="14"/>
        <rFont val="微軟正黑體"/>
        <family val="2"/>
        <charset val="136"/>
      </rPr>
      <t>104</t>
    </r>
    <r>
      <rPr>
        <b/>
        <sz val="14"/>
        <rFont val="微軟正黑體"/>
        <family val="2"/>
        <charset val="136"/>
      </rPr>
      <t>年度獎勵科技大學及技術學院設立區域教學資源中心計畫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</si>
  <si>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4.1建置基礎學科數位教材</t>
  </si>
  <si>
    <t>2-1-B-11主軸二 4.1建置基礎學科數位教材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</si>
  <si>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4.2建立校際資源分享措施  </t>
    </r>
    <r>
      <rPr>
        <sz val="14"/>
        <color rgb="FFFF0000"/>
        <rFont val="微軟正黑體"/>
        <family val="2"/>
        <charset val="136"/>
      </rPr>
      <t>104</t>
    </r>
    <r>
      <rPr>
        <b/>
        <sz val="14"/>
        <color rgb="FFFF0000"/>
        <rFont val="微軟正黑體"/>
        <family val="2"/>
        <charset val="136"/>
      </rPr>
      <t>年度</t>
    </r>
    <r>
      <rPr>
        <b/>
        <sz val="14"/>
        <rFont val="微軟正黑體"/>
        <family val="2"/>
        <charset val="136"/>
      </rPr>
      <t>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</si>
  <si>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
 4.2建立校際資源分享措施</t>
  </si>
  <si>
    <t>2-1-B-11主軸二 
 4.2建立校際資源分享措施</t>
    <phoneticPr fontId="4" type="noConversion"/>
  </si>
  <si>
    <r>
      <rPr>
        <b/>
        <sz val="16"/>
        <color rgb="FFFF0000"/>
        <rFont val="微軟正黑體"/>
        <family val="2"/>
        <charset val="136"/>
      </rPr>
      <t xml:space="preserve">2-1-B-11主軸二   5.1學生休退學原因與輔導 </t>
    </r>
    <r>
      <rPr>
        <sz val="16"/>
        <color rgb="FFFF0000"/>
        <rFont val="微軟正黑體"/>
        <family val="2"/>
        <charset val="136"/>
      </rPr>
      <t xml:space="preserve"> </t>
    </r>
    <r>
      <rPr>
        <b/>
        <sz val="16"/>
        <rFont val="微軟正黑體"/>
        <family val="2"/>
        <charset val="136"/>
      </rPr>
      <t>104年度獎勵科技大學及技術學院設立區域教學資源中心計畫</t>
    </r>
    <r>
      <rPr>
        <b/>
        <sz val="16"/>
        <color rgb="FFFF0000"/>
        <rFont val="微軟正黑體"/>
        <family val="2"/>
        <charset val="136"/>
      </rPr>
      <t>經費執行管控表</t>
    </r>
    <phoneticPr fontId="2" type="noConversion"/>
  </si>
  <si>
    <t>2-1-B-11主軸二  5.1學生休退學原因與輔導</t>
  </si>
  <si>
    <t>2-1-B-11主軸二  5.1學生休退學原因與輔導</t>
    <phoneticPr fontId="4" type="noConversion"/>
  </si>
  <si>
    <t>2-1-B-11主軸二 
 5.2南港第245號交響曲</t>
  </si>
  <si>
    <t>2-1-B-11主軸二 
 5.2南港第245號交響曲</t>
    <phoneticPr fontId="4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</si>
  <si>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5.2南港第245號交響曲  </t>
    </r>
    <r>
      <rPr>
        <sz val="14"/>
        <color rgb="FFFF0000"/>
        <rFont val="微軟正黑體"/>
        <family val="2"/>
        <charset val="136"/>
      </rPr>
      <t>104</t>
    </r>
    <r>
      <rPr>
        <b/>
        <sz val="14"/>
        <color rgb="FFFF0000"/>
        <rFont val="微軟正黑體"/>
        <family val="2"/>
        <charset val="136"/>
      </rPr>
      <t>年度</t>
    </r>
    <r>
      <rPr>
        <b/>
        <sz val="14"/>
        <rFont val="微軟正黑體"/>
        <family val="2"/>
        <charset val="136"/>
      </rPr>
      <t>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</si>
  <si>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r>
      <rPr>
        <b/>
        <sz val="14"/>
        <color rgb="FFFF0000"/>
        <rFont val="微軟正黑體"/>
        <family val="2"/>
        <charset val="136"/>
      </rPr>
      <t xml:space="preserve">2-1-B-11主軸二   教學資源中心  </t>
    </r>
    <r>
      <rPr>
        <sz val="14"/>
        <color rgb="FFFF0000"/>
        <rFont val="微軟正黑體"/>
        <family val="2"/>
        <charset val="136"/>
      </rPr>
      <t>104</t>
    </r>
    <r>
      <rPr>
        <b/>
        <sz val="14"/>
        <color rgb="FFFF0000"/>
        <rFont val="微軟正黑體"/>
        <family val="2"/>
        <charset val="136"/>
      </rPr>
      <t>年度</t>
    </r>
    <r>
      <rPr>
        <b/>
        <sz val="14"/>
        <rFont val="微軟正黑體"/>
        <family val="2"/>
        <charset val="136"/>
      </rPr>
      <t>獎勵科技大學及技術學院設立區域教學資源中心計畫</t>
    </r>
    <r>
      <rPr>
        <b/>
        <sz val="14"/>
        <color rgb="FFFF0000"/>
        <rFont val="微軟正黑體"/>
        <family val="2"/>
        <charset val="136"/>
      </rPr>
      <t>經費執行管控表</t>
    </r>
    <phoneticPr fontId="2" type="noConversion"/>
  </si>
  <si>
    <t>2-1-B-11主軸二 
 教學資源中心</t>
  </si>
  <si>
    <t>2-1-B-11主軸二 
 教學資源中心</t>
    <phoneticPr fontId="4" type="noConversion"/>
  </si>
  <si>
    <t>7月份填報資料</t>
    <phoneticPr fontId="2" type="noConversion"/>
  </si>
  <si>
    <r>
      <rPr>
        <b/>
        <sz val="12"/>
        <color rgb="FF0000CC"/>
        <rFont val="微軟正黑體"/>
        <family val="2"/>
        <charset val="136"/>
      </rPr>
      <t>執行率</t>
    </r>
    <r>
      <rPr>
        <b/>
        <sz val="12"/>
        <color rgb="FFFF0000"/>
        <rFont val="微軟正黑體"/>
        <family val="2"/>
        <charset val="136"/>
      </rPr>
      <t>(實支數+應付未付數+暫付數)</t>
    </r>
    <r>
      <rPr>
        <b/>
        <sz val="12"/>
        <color theme="1"/>
        <rFont val="微軟正黑體"/>
        <family val="2"/>
        <charset val="136"/>
      </rPr>
      <t xml:space="preserve">
(至104年7月31日止)</t>
    </r>
    <phoneticPr fontId="2" type="noConversion"/>
  </si>
  <si>
    <t>7月  實際執行情形</t>
    <phoneticPr fontId="2" type="noConversion"/>
  </si>
  <si>
    <r>
      <t>7</t>
    </r>
    <r>
      <rPr>
        <b/>
        <sz val="12"/>
        <color rgb="FF0000CC"/>
        <rFont val="微軟正黑體"/>
        <family val="2"/>
        <charset val="136"/>
      </rPr>
      <t>月份填報資料</t>
    </r>
    <phoneticPr fontId="2" type="noConversion"/>
  </si>
  <si>
    <t>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</si>
</sst>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_-* #,##0_-;\-* #,##0_-;_-* &quot;-&quot;??_-;_-@_-"/>
    <numFmt numFmtId="178" formatCode="#,##0_);[Red]\(#,##0\)"/>
    <numFmt numFmtId="179" formatCode="#,##0_ "/>
    <numFmt numFmtId="180" formatCode="0_);[Red]\(0\)"/>
  </numFmts>
  <fonts count="66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b/>
      <sz val="12"/>
      <color rgb="FF0000CC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10"/>
      <name val="Times New Roman"/>
      <family val="1"/>
    </font>
    <font>
      <b/>
      <sz val="16"/>
      <color rgb="FFFF0000"/>
      <name val="Times New Roman"/>
      <family val="1"/>
    </font>
    <font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CC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微軟正黑體"/>
      <family val="2"/>
      <charset val="136"/>
    </font>
    <font>
      <b/>
      <sz val="16"/>
      <name val="Times New Roman"/>
      <family val="1"/>
    </font>
    <font>
      <b/>
      <sz val="12"/>
      <name val="微軟正黑體"/>
      <family val="2"/>
      <charset val="136"/>
    </font>
    <font>
      <sz val="12"/>
      <color rgb="FFFF0000"/>
      <name val="Times New Roman"/>
      <family val="1"/>
    </font>
    <font>
      <sz val="16"/>
      <color theme="1"/>
      <name val="Times New Roman"/>
      <family val="1"/>
    </font>
    <font>
      <sz val="10"/>
      <color rgb="FFFF0000"/>
      <name val="Times New Roman"/>
      <family val="1"/>
    </font>
    <font>
      <b/>
      <sz val="1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0000CC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rgb="FF0000CC"/>
      <name val="微軟正黑體"/>
      <family val="2"/>
      <charset val="136"/>
    </font>
    <font>
      <b/>
      <sz val="14"/>
      <color rgb="FF0000CC"/>
      <name val="微軟正黑體"/>
      <family val="2"/>
      <charset val="136"/>
    </font>
    <font>
      <b/>
      <sz val="16"/>
      <color indexed="10"/>
      <name val="Times New Roman"/>
      <family val="1"/>
    </font>
    <font>
      <b/>
      <sz val="16"/>
      <color indexed="10"/>
      <name val="微軟正黑體"/>
      <family val="2"/>
      <charset val="136"/>
    </font>
    <font>
      <sz val="16"/>
      <color rgb="FFFF0000"/>
      <name val="Times New Roman"/>
      <family val="1"/>
    </font>
    <font>
      <b/>
      <sz val="9"/>
      <name val="微軟正黑體"/>
      <family val="2"/>
      <charset val="136"/>
    </font>
    <font>
      <sz val="14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sz val="13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ck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44" fontId="1" fillId="0" borderId="0" applyFont="0" applyFill="0" applyBorder="0" applyAlignment="0" applyProtection="0">
      <alignment vertical="center"/>
    </xf>
  </cellStyleXfs>
  <cellXfs count="619">
    <xf numFmtId="0" fontId="0" fillId="0" borderId="0" xfId="0">
      <alignment vertical="center"/>
    </xf>
    <xf numFmtId="10" fontId="8" fillId="2" borderId="53" xfId="5" applyNumberFormat="1" applyFont="1" applyFill="1" applyBorder="1">
      <alignment vertical="center"/>
    </xf>
    <xf numFmtId="10" fontId="8" fillId="2" borderId="54" xfId="5" applyNumberFormat="1" applyFont="1" applyFill="1" applyBorder="1">
      <alignment vertical="center"/>
    </xf>
    <xf numFmtId="10" fontId="8" fillId="2" borderId="59" xfId="5" applyNumberFormat="1" applyFont="1" applyFill="1" applyBorder="1">
      <alignment vertical="center"/>
    </xf>
    <xf numFmtId="10" fontId="9" fillId="7" borderId="55" xfId="5" applyNumberFormat="1" applyFont="1" applyFill="1" applyBorder="1">
      <alignment vertical="center"/>
    </xf>
    <xf numFmtId="0" fontId="10" fillId="0" borderId="0" xfId="0" applyFont="1">
      <alignment vertical="center"/>
    </xf>
    <xf numFmtId="10" fontId="11" fillId="2" borderId="54" xfId="5" applyNumberFormat="1" applyFont="1" applyFill="1" applyBorder="1">
      <alignment vertical="center"/>
    </xf>
    <xf numFmtId="0" fontId="10" fillId="6" borderId="0" xfId="0" applyFont="1" applyFill="1">
      <alignment vertical="center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 applyProtection="1"/>
    <xf numFmtId="0" fontId="8" fillId="6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78" fontId="32" fillId="6" borderId="0" xfId="0" applyNumberFormat="1" applyFont="1" applyFill="1" applyBorder="1">
      <alignment vertical="center"/>
    </xf>
    <xf numFmtId="0" fontId="30" fillId="0" borderId="0" xfId="0" applyFont="1">
      <alignment vertical="center"/>
    </xf>
    <xf numFmtId="178" fontId="32" fillId="6" borderId="0" xfId="1" applyNumberFormat="1" applyFont="1" applyFill="1" applyBorder="1" applyAlignment="1">
      <alignment horizontal="center" vertical="center"/>
    </xf>
    <xf numFmtId="178" fontId="32" fillId="6" borderId="30" xfId="0" applyNumberFormat="1" applyFont="1" applyFill="1" applyBorder="1">
      <alignment vertical="center"/>
    </xf>
    <xf numFmtId="0" fontId="11" fillId="5" borderId="5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58" xfId="0" applyFont="1" applyFill="1" applyBorder="1" applyAlignment="1">
      <alignment horizontal="center" vertical="center" wrapText="1"/>
    </xf>
    <xf numFmtId="49" fontId="11" fillId="12" borderId="21" xfId="0" applyNumberFormat="1" applyFont="1" applyFill="1" applyBorder="1" applyAlignment="1">
      <alignment horizontal="center" vertical="center" wrapText="1"/>
    </xf>
    <xf numFmtId="178" fontId="11" fillId="6" borderId="35" xfId="1" applyNumberFormat="1" applyFont="1" applyFill="1" applyBorder="1" applyAlignment="1">
      <alignment horizontal="center" vertical="center"/>
    </xf>
    <xf numFmtId="49" fontId="8" fillId="11" borderId="29" xfId="0" applyNumberFormat="1" applyFont="1" applyFill="1" applyBorder="1" applyAlignment="1">
      <alignment horizontal="left" vertical="center" wrapText="1"/>
    </xf>
    <xf numFmtId="0" fontId="37" fillId="11" borderId="29" xfId="0" applyFont="1" applyFill="1" applyBorder="1">
      <alignment vertical="center"/>
    </xf>
    <xf numFmtId="176" fontId="37" fillId="6" borderId="0" xfId="1" applyNumberFormat="1" applyFont="1" applyFill="1" applyBorder="1" applyAlignment="1">
      <alignment horizontal="center" vertical="center"/>
    </xf>
    <xf numFmtId="0" fontId="10" fillId="6" borderId="0" xfId="0" applyFont="1" applyFill="1" applyBorder="1">
      <alignment vertical="center"/>
    </xf>
    <xf numFmtId="0" fontId="10" fillId="6" borderId="30" xfId="0" applyFont="1" applyFill="1" applyBorder="1">
      <alignment vertical="center"/>
    </xf>
    <xf numFmtId="0" fontId="30" fillId="0" borderId="0" xfId="0" applyFont="1" applyFill="1">
      <alignment vertical="center"/>
    </xf>
    <xf numFmtId="49" fontId="11" fillId="11" borderId="21" xfId="0" applyNumberFormat="1" applyFont="1" applyFill="1" applyBorder="1" applyAlignment="1">
      <alignment horizontal="center" vertical="center" wrapText="1"/>
    </xf>
    <xf numFmtId="178" fontId="11" fillId="6" borderId="22" xfId="0" applyNumberFormat="1" applyFont="1" applyFill="1" applyBorder="1">
      <alignment vertical="center"/>
    </xf>
    <xf numFmtId="0" fontId="30" fillId="2" borderId="0" xfId="0" applyFont="1" applyFill="1">
      <alignment vertical="center"/>
    </xf>
    <xf numFmtId="0" fontId="39" fillId="2" borderId="0" xfId="0" applyFont="1" applyFill="1" applyBorder="1" applyAlignment="1">
      <alignment vertical="center"/>
    </xf>
    <xf numFmtId="0" fontId="30" fillId="2" borderId="0" xfId="0" applyFont="1" applyFill="1" applyBorder="1" applyAlignment="1" applyProtection="1"/>
    <xf numFmtId="0" fontId="28" fillId="2" borderId="0" xfId="0" applyFont="1" applyFill="1" applyBorder="1" applyAlignment="1">
      <alignment horizontal="center" vertical="center" wrapText="1"/>
    </xf>
    <xf numFmtId="177" fontId="11" fillId="2" borderId="47" xfId="4" applyNumberFormat="1" applyFont="1" applyFill="1" applyBorder="1">
      <alignment vertical="center"/>
    </xf>
    <xf numFmtId="176" fontId="42" fillId="2" borderId="0" xfId="1" applyNumberFormat="1" applyFont="1" applyFill="1" applyBorder="1" applyAlignment="1">
      <alignment horizontal="center" vertical="center"/>
    </xf>
    <xf numFmtId="0" fontId="30" fillId="2" borderId="0" xfId="0" applyFont="1" applyFill="1" applyBorder="1">
      <alignment vertical="center"/>
    </xf>
    <xf numFmtId="0" fontId="30" fillId="2" borderId="30" xfId="0" applyFont="1" applyFill="1" applyBorder="1">
      <alignment vertical="center"/>
    </xf>
    <xf numFmtId="3" fontId="30" fillId="0" borderId="0" xfId="0" applyNumberFormat="1" applyFont="1">
      <alignment vertical="center"/>
    </xf>
    <xf numFmtId="178" fontId="41" fillId="2" borderId="0" xfId="0" applyNumberFormat="1" applyFont="1" applyFill="1" applyBorder="1">
      <alignment vertical="center"/>
    </xf>
    <xf numFmtId="178" fontId="41" fillId="2" borderId="0" xfId="1" applyNumberFormat="1" applyFont="1" applyFill="1" applyBorder="1" applyAlignment="1">
      <alignment horizontal="center" vertical="center"/>
    </xf>
    <xf numFmtId="178" fontId="41" fillId="2" borderId="30" xfId="0" applyNumberFormat="1" applyFont="1" applyFill="1" applyBorder="1">
      <alignment vertical="center"/>
    </xf>
    <xf numFmtId="0" fontId="10" fillId="11" borderId="29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179" fontId="11" fillId="2" borderId="47" xfId="4" applyNumberFormat="1" applyFont="1" applyFill="1" applyBorder="1">
      <alignment vertical="center"/>
    </xf>
    <xf numFmtId="179" fontId="11" fillId="2" borderId="45" xfId="4" applyNumberFormat="1" applyFont="1" applyFill="1" applyBorder="1">
      <alignment vertical="center"/>
    </xf>
    <xf numFmtId="179" fontId="11" fillId="2" borderId="11" xfId="4" applyNumberFormat="1" applyFont="1" applyFill="1" applyBorder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0" fontId="44" fillId="2" borderId="0" xfId="0" applyFont="1" applyFill="1" applyBorder="1" applyAlignment="1">
      <alignment vertical="center"/>
    </xf>
    <xf numFmtId="0" fontId="19" fillId="2" borderId="0" xfId="0" applyFont="1" applyFill="1" applyBorder="1" applyAlignment="1" applyProtection="1"/>
    <xf numFmtId="0" fontId="17" fillId="2" borderId="0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178" fontId="45" fillId="2" borderId="0" xfId="0" applyNumberFormat="1" applyFont="1" applyFill="1" applyBorder="1">
      <alignment vertical="center"/>
    </xf>
    <xf numFmtId="177" fontId="46" fillId="0" borderId="0" xfId="4" applyNumberFormat="1" applyFont="1" applyBorder="1" applyAlignment="1">
      <alignment vertical="center" wrapText="1"/>
    </xf>
    <xf numFmtId="0" fontId="19" fillId="0" borderId="0" xfId="0" applyFont="1" applyBorder="1">
      <alignment vertical="center"/>
    </xf>
    <xf numFmtId="176" fontId="47" fillId="2" borderId="0" xfId="1" applyNumberFormat="1" applyFont="1" applyFill="1" applyBorder="1" applyAlignment="1">
      <alignment horizontal="center" vertical="center"/>
    </xf>
    <xf numFmtId="176" fontId="14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4" fillId="2" borderId="30" xfId="0" applyFont="1" applyFill="1" applyBorder="1">
      <alignment vertical="center"/>
    </xf>
    <xf numFmtId="0" fontId="14" fillId="0" borderId="0" xfId="0" applyFont="1">
      <alignment vertical="center"/>
    </xf>
    <xf numFmtId="49" fontId="15" fillId="12" borderId="21" xfId="0" applyNumberFormat="1" applyFont="1" applyFill="1" applyBorder="1" applyAlignment="1">
      <alignment horizontal="center" vertical="center" wrapText="1"/>
    </xf>
    <xf numFmtId="178" fontId="45" fillId="2" borderId="10" xfId="1" applyNumberFormat="1" applyFont="1" applyFill="1" applyBorder="1" applyAlignment="1">
      <alignment horizontal="center" vertical="center"/>
    </xf>
    <xf numFmtId="178" fontId="40" fillId="2" borderId="36" xfId="1" applyNumberFormat="1" applyFont="1" applyFill="1" applyBorder="1" applyAlignment="1">
      <alignment horizontal="center" vertical="center"/>
    </xf>
    <xf numFmtId="178" fontId="46" fillId="2" borderId="10" xfId="1" applyNumberFormat="1" applyFont="1" applyFill="1" applyBorder="1" applyAlignment="1">
      <alignment horizontal="center" vertical="center"/>
    </xf>
    <xf numFmtId="178" fontId="46" fillId="2" borderId="10" xfId="0" applyNumberFormat="1" applyFont="1" applyFill="1" applyBorder="1">
      <alignment vertical="center"/>
    </xf>
    <xf numFmtId="178" fontId="15" fillId="2" borderId="22" xfId="0" applyNumberFormat="1" applyFont="1" applyFill="1" applyBorder="1">
      <alignment vertical="center"/>
    </xf>
    <xf numFmtId="49" fontId="20" fillId="11" borderId="29" xfId="0" applyNumberFormat="1" applyFont="1" applyFill="1" applyBorder="1" applyAlignment="1">
      <alignment horizontal="left" vertical="center" wrapText="1"/>
    </xf>
    <xf numFmtId="178" fontId="45" fillId="2" borderId="0" xfId="1" applyNumberFormat="1" applyFont="1" applyFill="1" applyBorder="1" applyAlignment="1">
      <alignment horizontal="center" vertical="center"/>
    </xf>
    <xf numFmtId="178" fontId="46" fillId="2" borderId="0" xfId="1" applyNumberFormat="1" applyFont="1" applyFill="1" applyBorder="1" applyAlignment="1">
      <alignment horizontal="center" vertical="center"/>
    </xf>
    <xf numFmtId="178" fontId="46" fillId="2" borderId="0" xfId="0" applyNumberFormat="1" applyFont="1" applyFill="1" applyBorder="1">
      <alignment vertical="center"/>
    </xf>
    <xf numFmtId="178" fontId="46" fillId="2" borderId="30" xfId="0" applyNumberFormat="1" applyFont="1" applyFill="1" applyBorder="1">
      <alignment vertical="center"/>
    </xf>
    <xf numFmtId="0" fontId="14" fillId="11" borderId="29" xfId="0" applyFont="1" applyFill="1" applyBorder="1">
      <alignment vertical="center"/>
    </xf>
    <xf numFmtId="0" fontId="15" fillId="5" borderId="24" xfId="0" applyFont="1" applyFill="1" applyBorder="1" applyAlignment="1">
      <alignment horizontal="center" vertical="center" wrapText="1"/>
    </xf>
    <xf numFmtId="178" fontId="45" fillId="2" borderId="30" xfId="0" applyNumberFormat="1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30" xfId="0" applyFont="1" applyFill="1" applyBorder="1">
      <alignment vertical="center"/>
    </xf>
    <xf numFmtId="178" fontId="45" fillId="2" borderId="10" xfId="0" applyNumberFormat="1" applyFont="1" applyFill="1" applyBorder="1">
      <alignment vertical="center"/>
    </xf>
    <xf numFmtId="178" fontId="40" fillId="2" borderId="50" xfId="0" applyNumberFormat="1" applyFont="1" applyFill="1" applyBorder="1">
      <alignment vertical="center"/>
    </xf>
    <xf numFmtId="178" fontId="15" fillId="2" borderId="50" xfId="0" applyNumberFormat="1" applyFont="1" applyFill="1" applyBorder="1">
      <alignment vertical="center"/>
    </xf>
    <xf numFmtId="178" fontId="15" fillId="2" borderId="36" xfId="1" applyNumberFormat="1" applyFont="1" applyFill="1" applyBorder="1" applyAlignment="1">
      <alignment horizontal="center" vertical="center"/>
    </xf>
    <xf numFmtId="0" fontId="7" fillId="2" borderId="49" xfId="4" applyNumberFormat="1" applyFont="1" applyFill="1" applyBorder="1" applyAlignment="1">
      <alignment horizontal="right" vertical="center"/>
    </xf>
    <xf numFmtId="10" fontId="12" fillId="7" borderId="55" xfId="5" applyNumberFormat="1" applyFont="1" applyFill="1" applyBorder="1" applyAlignment="1">
      <alignment horizontal="right" vertical="center"/>
    </xf>
    <xf numFmtId="178" fontId="20" fillId="2" borderId="10" xfId="1" applyNumberFormat="1" applyFont="1" applyFill="1" applyBorder="1" applyAlignment="1">
      <alignment horizontal="center" vertical="center"/>
    </xf>
    <xf numFmtId="178" fontId="20" fillId="2" borderId="10" xfId="0" applyNumberFormat="1" applyFont="1" applyFill="1" applyBorder="1">
      <alignment vertical="center"/>
    </xf>
    <xf numFmtId="177" fontId="7" fillId="2" borderId="25" xfId="4" applyNumberFormat="1" applyFont="1" applyFill="1" applyBorder="1" applyAlignment="1">
      <alignment horizontal="right" vertical="center"/>
    </xf>
    <xf numFmtId="177" fontId="7" fillId="2" borderId="47" xfId="4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178" fontId="11" fillId="2" borderId="36" xfId="1" applyNumberFormat="1" applyFont="1" applyFill="1" applyBorder="1" applyAlignment="1">
      <alignment horizontal="right" vertical="center"/>
    </xf>
    <xf numFmtId="178" fontId="11" fillId="2" borderId="50" xfId="0" applyNumberFormat="1" applyFont="1" applyFill="1" applyBorder="1" applyAlignment="1">
      <alignment horizontal="right" vertical="center"/>
    </xf>
    <xf numFmtId="10" fontId="9" fillId="7" borderId="55" xfId="5" applyNumberFormat="1" applyFont="1" applyFill="1" applyBorder="1" applyAlignment="1">
      <alignment horizontal="right" vertical="center"/>
    </xf>
    <xf numFmtId="178" fontId="11" fillId="2" borderId="10" xfId="1" applyNumberFormat="1" applyFont="1" applyFill="1" applyBorder="1" applyAlignment="1">
      <alignment horizontal="right" vertical="center"/>
    </xf>
    <xf numFmtId="10" fontId="11" fillId="2" borderId="54" xfId="5" applyNumberFormat="1" applyFont="1" applyFill="1" applyBorder="1" applyAlignment="1">
      <alignment horizontal="right" vertical="center"/>
    </xf>
    <xf numFmtId="9" fontId="11" fillId="2" borderId="59" xfId="5" applyFont="1" applyFill="1" applyBorder="1" applyAlignment="1">
      <alignment horizontal="right" vertical="center"/>
    </xf>
    <xf numFmtId="177" fontId="11" fillId="2" borderId="10" xfId="4" applyNumberFormat="1" applyFont="1" applyFill="1" applyBorder="1" applyAlignment="1">
      <alignment horizontal="right" vertical="center"/>
    </xf>
    <xf numFmtId="177" fontId="11" fillId="2" borderId="25" xfId="4" applyNumberFormat="1" applyFont="1" applyFill="1" applyBorder="1" applyAlignment="1">
      <alignment horizontal="right" vertical="center"/>
    </xf>
    <xf numFmtId="178" fontId="11" fillId="2" borderId="10" xfId="0" applyNumberFormat="1" applyFont="1" applyFill="1" applyBorder="1" applyAlignment="1">
      <alignment horizontal="right" vertical="center"/>
    </xf>
    <xf numFmtId="177" fontId="11" fillId="2" borderId="56" xfId="4" applyNumberFormat="1" applyFont="1" applyFill="1" applyBorder="1" applyAlignment="1">
      <alignment horizontal="right" vertical="center"/>
    </xf>
    <xf numFmtId="177" fontId="11" fillId="2" borderId="49" xfId="4" applyNumberFormat="1" applyFont="1" applyFill="1" applyBorder="1" applyAlignment="1">
      <alignment horizontal="right" vertical="center"/>
    </xf>
    <xf numFmtId="180" fontId="11" fillId="2" borderId="49" xfId="4" applyNumberFormat="1" applyFont="1" applyFill="1" applyBorder="1" applyAlignment="1">
      <alignment horizontal="right" vertical="center"/>
    </xf>
    <xf numFmtId="179" fontId="7" fillId="2" borderId="54" xfId="4" applyNumberFormat="1" applyFont="1" applyFill="1" applyBorder="1" applyAlignment="1">
      <alignment horizontal="right" vertical="center"/>
    </xf>
    <xf numFmtId="10" fontId="11" fillId="2" borderId="59" xfId="5" applyNumberFormat="1" applyFont="1" applyFill="1" applyBorder="1">
      <alignment vertical="center"/>
    </xf>
    <xf numFmtId="0" fontId="11" fillId="2" borderId="49" xfId="4" applyNumberFormat="1" applyFont="1" applyFill="1" applyBorder="1" applyAlignment="1">
      <alignment horizontal="right" vertical="center"/>
    </xf>
    <xf numFmtId="177" fontId="11" fillId="2" borderId="47" xfId="4" applyNumberFormat="1" applyFont="1" applyFill="1" applyBorder="1" applyAlignment="1">
      <alignment horizontal="right" vertical="center"/>
    </xf>
    <xf numFmtId="10" fontId="11" fillId="2" borderId="59" xfId="5" applyNumberFormat="1" applyFont="1" applyFill="1" applyBorder="1" applyAlignment="1">
      <alignment horizontal="right" vertical="center"/>
    </xf>
    <xf numFmtId="10" fontId="11" fillId="2" borderId="54" xfId="4" applyNumberFormat="1" applyFont="1" applyFill="1" applyBorder="1" applyAlignment="1">
      <alignment horizontal="right" vertical="center"/>
    </xf>
    <xf numFmtId="10" fontId="7" fillId="2" borderId="59" xfId="5" applyNumberFormat="1" applyFont="1" applyFill="1" applyBorder="1" applyAlignment="1">
      <alignment horizontal="right" vertical="center"/>
    </xf>
    <xf numFmtId="179" fontId="7" fillId="2" borderId="25" xfId="4" applyNumberFormat="1" applyFont="1" applyFill="1" applyBorder="1" applyAlignment="1">
      <alignment horizontal="right" vertical="center"/>
    </xf>
    <xf numFmtId="179" fontId="7" fillId="2" borderId="49" xfId="4" applyNumberFormat="1" applyFont="1" applyFill="1" applyBorder="1" applyAlignment="1">
      <alignment horizontal="right" vertical="center"/>
    </xf>
    <xf numFmtId="179" fontId="7" fillId="2" borderId="47" xfId="4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20" fillId="2" borderId="10" xfId="1" applyNumberFormat="1" applyFont="1" applyFill="1" applyBorder="1" applyAlignment="1">
      <alignment horizontal="center" vertical="center" wrapText="1"/>
    </xf>
    <xf numFmtId="178" fontId="15" fillId="2" borderId="36" xfId="1" applyNumberFormat="1" applyFont="1" applyFill="1" applyBorder="1" applyAlignment="1">
      <alignment horizontal="center" vertical="center" wrapText="1"/>
    </xf>
    <xf numFmtId="178" fontId="20" fillId="2" borderId="10" xfId="0" applyNumberFormat="1" applyFont="1" applyFill="1" applyBorder="1" applyAlignment="1">
      <alignment vertical="center" wrapText="1"/>
    </xf>
    <xf numFmtId="178" fontId="15" fillId="2" borderId="50" xfId="0" applyNumberFormat="1" applyFont="1" applyFill="1" applyBorder="1" applyAlignment="1">
      <alignment vertical="center" wrapText="1"/>
    </xf>
    <xf numFmtId="178" fontId="46" fillId="2" borderId="0" xfId="1" applyNumberFormat="1" applyFont="1" applyFill="1" applyBorder="1" applyAlignment="1">
      <alignment horizontal="center" vertical="center" wrapText="1"/>
    </xf>
    <xf numFmtId="178" fontId="46" fillId="2" borderId="0" xfId="0" applyNumberFormat="1" applyFont="1" applyFill="1" applyBorder="1" applyAlignment="1">
      <alignment vertical="center" wrapText="1"/>
    </xf>
    <xf numFmtId="178" fontId="46" fillId="2" borderId="30" xfId="0" applyNumberFormat="1" applyFont="1" applyFill="1" applyBorder="1" applyAlignment="1">
      <alignment vertical="center" wrapText="1"/>
    </xf>
    <xf numFmtId="176" fontId="14" fillId="2" borderId="0" xfId="1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wrapText="1"/>
    </xf>
    <xf numFmtId="0" fontId="14" fillId="11" borderId="29" xfId="0" applyFont="1" applyFill="1" applyBorder="1" applyAlignment="1">
      <alignment vertical="center" wrapText="1"/>
    </xf>
    <xf numFmtId="178" fontId="8" fillId="2" borderId="10" xfId="1" applyNumberFormat="1" applyFont="1" applyFill="1" applyBorder="1" applyAlignment="1">
      <alignment horizontal="center" vertical="center" wrapText="1"/>
    </xf>
    <xf numFmtId="178" fontId="11" fillId="2" borderId="36" xfId="1" applyNumberFormat="1" applyFont="1" applyFill="1" applyBorder="1" applyAlignment="1">
      <alignment horizontal="center" vertical="center" wrapText="1"/>
    </xf>
    <xf numFmtId="178" fontId="8" fillId="2" borderId="10" xfId="0" applyNumberFormat="1" applyFont="1" applyFill="1" applyBorder="1" applyAlignment="1">
      <alignment vertical="center" wrapText="1"/>
    </xf>
    <xf numFmtId="178" fontId="11" fillId="2" borderId="50" xfId="0" applyNumberFormat="1" applyFont="1" applyFill="1" applyBorder="1" applyAlignment="1">
      <alignment vertical="center" wrapText="1"/>
    </xf>
    <xf numFmtId="0" fontId="11" fillId="2" borderId="47" xfId="4" applyNumberFormat="1" applyFont="1" applyFill="1" applyBorder="1">
      <alignment vertical="center"/>
    </xf>
    <xf numFmtId="178" fontId="11" fillId="2" borderId="10" xfId="1" applyNumberFormat="1" applyFont="1" applyFill="1" applyBorder="1" applyAlignment="1">
      <alignment horizontal="right" vertical="center" wrapText="1"/>
    </xf>
    <xf numFmtId="178" fontId="11" fillId="2" borderId="36" xfId="1" applyNumberFormat="1" applyFont="1" applyFill="1" applyBorder="1" applyAlignment="1">
      <alignment horizontal="right" vertical="center" wrapText="1"/>
    </xf>
    <xf numFmtId="178" fontId="11" fillId="2" borderId="10" xfId="0" applyNumberFormat="1" applyFont="1" applyFill="1" applyBorder="1" applyAlignment="1">
      <alignment horizontal="right" vertical="center" wrapText="1"/>
    </xf>
    <xf numFmtId="178" fontId="11" fillId="2" borderId="50" xfId="0" applyNumberFormat="1" applyFont="1" applyFill="1" applyBorder="1" applyAlignment="1">
      <alignment horizontal="right" vertical="center" wrapText="1"/>
    </xf>
    <xf numFmtId="0" fontId="11" fillId="2" borderId="25" xfId="4" applyNumberFormat="1" applyFont="1" applyFill="1" applyBorder="1" applyAlignment="1">
      <alignment horizontal="right" vertical="center"/>
    </xf>
    <xf numFmtId="0" fontId="11" fillId="2" borderId="47" xfId="4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178" fontId="43" fillId="2" borderId="0" xfId="1" applyNumberFormat="1" applyFont="1" applyFill="1" applyBorder="1" applyAlignment="1">
      <alignment horizontal="center" vertical="center" wrapText="1"/>
    </xf>
    <xf numFmtId="178" fontId="43" fillId="2" borderId="0" xfId="0" applyNumberFormat="1" applyFont="1" applyFill="1" applyBorder="1" applyAlignment="1">
      <alignment vertical="center" wrapText="1"/>
    </xf>
    <xf numFmtId="178" fontId="43" fillId="2" borderId="30" xfId="0" applyNumberFormat="1" applyFont="1" applyFill="1" applyBorder="1" applyAlignment="1">
      <alignment vertical="center" wrapText="1"/>
    </xf>
    <xf numFmtId="176" fontId="10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wrapText="1"/>
    </xf>
    <xf numFmtId="0" fontId="10" fillId="11" borderId="29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79" fontId="11" fillId="2" borderId="49" xfId="4" applyNumberFormat="1" applyFont="1" applyFill="1" applyBorder="1" applyAlignment="1">
      <alignment horizontal="right" vertical="center"/>
    </xf>
    <xf numFmtId="179" fontId="11" fillId="2" borderId="10" xfId="4" applyNumberFormat="1" applyFont="1" applyFill="1" applyBorder="1" applyAlignment="1">
      <alignment horizontal="right" vertical="center"/>
    </xf>
    <xf numFmtId="179" fontId="11" fillId="2" borderId="25" xfId="4" applyNumberFormat="1" applyFont="1" applyFill="1" applyBorder="1" applyAlignment="1">
      <alignment horizontal="right" vertical="center"/>
    </xf>
    <xf numFmtId="179" fontId="11" fillId="2" borderId="47" xfId="4" applyNumberFormat="1" applyFont="1" applyFill="1" applyBorder="1" applyAlignment="1">
      <alignment horizontal="right" vertical="center"/>
    </xf>
    <xf numFmtId="179" fontId="7" fillId="2" borderId="10" xfId="4" applyNumberFormat="1" applyFont="1" applyFill="1" applyBorder="1" applyAlignment="1">
      <alignment horizontal="right" vertical="center"/>
    </xf>
    <xf numFmtId="178" fontId="7" fillId="2" borderId="10" xfId="1" applyNumberFormat="1" applyFont="1" applyFill="1" applyBorder="1" applyAlignment="1">
      <alignment vertical="center"/>
    </xf>
    <xf numFmtId="178" fontId="7" fillId="2" borderId="36" xfId="1" applyNumberFormat="1" applyFont="1" applyFill="1" applyBorder="1" applyAlignment="1">
      <alignment vertical="center"/>
    </xf>
    <xf numFmtId="178" fontId="7" fillId="2" borderId="10" xfId="0" applyNumberFormat="1" applyFont="1" applyFill="1" applyBorder="1" applyAlignment="1">
      <alignment vertical="center"/>
    </xf>
    <xf numFmtId="178" fontId="7" fillId="2" borderId="50" xfId="0" applyNumberFormat="1" applyFont="1" applyFill="1" applyBorder="1" applyAlignment="1">
      <alignment vertical="center"/>
    </xf>
    <xf numFmtId="179" fontId="7" fillId="2" borderId="49" xfId="4" applyNumberFormat="1" applyFont="1" applyFill="1" applyBorder="1" applyAlignment="1">
      <alignment vertical="center"/>
    </xf>
    <xf numFmtId="179" fontId="7" fillId="2" borderId="10" xfId="4" applyNumberFormat="1" applyFont="1" applyFill="1" applyBorder="1" applyAlignment="1">
      <alignment vertical="center"/>
    </xf>
    <xf numFmtId="179" fontId="7" fillId="2" borderId="25" xfId="4" applyNumberFormat="1" applyFont="1" applyFill="1" applyBorder="1" applyAlignment="1">
      <alignment vertical="center"/>
    </xf>
    <xf numFmtId="179" fontId="7" fillId="2" borderId="47" xfId="4" applyNumberFormat="1" applyFont="1" applyFill="1" applyBorder="1" applyAlignment="1">
      <alignment vertical="center"/>
    </xf>
    <xf numFmtId="10" fontId="7" fillId="2" borderId="54" xfId="5" applyNumberFormat="1" applyFont="1" applyFill="1" applyBorder="1" applyAlignment="1">
      <alignment vertical="center"/>
    </xf>
    <xf numFmtId="9" fontId="7" fillId="2" borderId="59" xfId="5" applyFont="1" applyFill="1" applyBorder="1" applyAlignment="1">
      <alignment vertical="center"/>
    </xf>
    <xf numFmtId="10" fontId="12" fillId="7" borderId="55" xfId="5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178" fontId="11" fillId="2" borderId="49" xfId="1" applyNumberFormat="1" applyFont="1" applyFill="1" applyBorder="1" applyAlignment="1">
      <alignment horizontal="right" vertical="center"/>
    </xf>
    <xf numFmtId="177" fontId="11" fillId="2" borderId="46" xfId="4" applyNumberFormat="1" applyFont="1" applyFill="1" applyBorder="1">
      <alignment vertical="center"/>
    </xf>
    <xf numFmtId="177" fontId="11" fillId="2" borderId="11" xfId="4" applyNumberFormat="1" applyFont="1" applyFill="1" applyBorder="1">
      <alignment vertical="center"/>
    </xf>
    <xf numFmtId="0" fontId="8" fillId="2" borderId="31" xfId="0" applyFont="1" applyFill="1" applyBorder="1" applyAlignment="1">
      <alignment horizontal="center" vertical="center" wrapText="1"/>
    </xf>
    <xf numFmtId="177" fontId="11" fillId="2" borderId="45" xfId="4" applyNumberFormat="1" applyFont="1" applyFill="1" applyBorder="1">
      <alignment vertical="center"/>
    </xf>
    <xf numFmtId="178" fontId="11" fillId="6" borderId="10" xfId="8" applyNumberFormat="1" applyFont="1" applyFill="1" applyBorder="1" applyAlignment="1">
      <alignment horizontal="right" vertical="center"/>
    </xf>
    <xf numFmtId="178" fontId="11" fillId="6" borderId="22" xfId="8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9" fontId="11" fillId="2" borderId="45" xfId="5" applyFont="1" applyFill="1" applyBorder="1">
      <alignment vertical="center"/>
    </xf>
    <xf numFmtId="10" fontId="11" fillId="2" borderId="46" xfId="5" applyNumberFormat="1" applyFont="1" applyFill="1" applyBorder="1">
      <alignment vertical="center"/>
    </xf>
    <xf numFmtId="10" fontId="11" fillId="2" borderId="11" xfId="5" applyNumberFormat="1" applyFont="1" applyFill="1" applyBorder="1">
      <alignment vertical="center"/>
    </xf>
    <xf numFmtId="10" fontId="11" fillId="2" borderId="47" xfId="5" applyNumberFormat="1" applyFont="1" applyFill="1" applyBorder="1">
      <alignment vertical="center"/>
    </xf>
    <xf numFmtId="0" fontId="15" fillId="5" borderId="75" xfId="0" applyFont="1" applyFill="1" applyBorder="1" applyAlignment="1">
      <alignment horizontal="center" vertical="center" wrapText="1"/>
    </xf>
    <xf numFmtId="180" fontId="11" fillId="2" borderId="50" xfId="4" applyNumberFormat="1" applyFont="1" applyFill="1" applyBorder="1" applyAlignment="1">
      <alignment horizontal="right" vertical="center"/>
    </xf>
    <xf numFmtId="10" fontId="9" fillId="7" borderId="50" xfId="5" applyNumberFormat="1" applyFont="1" applyFill="1" applyBorder="1" applyAlignment="1">
      <alignment horizontal="right" vertical="center"/>
    </xf>
    <xf numFmtId="177" fontId="11" fillId="2" borderId="92" xfId="4" applyNumberFormat="1" applyFont="1" applyFill="1" applyBorder="1" applyAlignment="1">
      <alignment horizontal="right" vertical="center"/>
    </xf>
    <xf numFmtId="180" fontId="11" fillId="2" borderId="73" xfId="4" applyNumberFormat="1" applyFont="1" applyFill="1" applyBorder="1" applyAlignment="1">
      <alignment horizontal="right" vertical="center"/>
    </xf>
    <xf numFmtId="9" fontId="11" fillId="0" borderId="73" xfId="5" applyFont="1" applyFill="1" applyBorder="1" applyAlignment="1">
      <alignment horizontal="right" vertical="center"/>
    </xf>
    <xf numFmtId="10" fontId="9" fillId="7" borderId="93" xfId="5" applyNumberFormat="1" applyFont="1" applyFill="1" applyBorder="1">
      <alignment vertical="center"/>
    </xf>
    <xf numFmtId="38" fontId="11" fillId="2" borderId="92" xfId="0" applyNumberFormat="1" applyFont="1" applyFill="1" applyBorder="1">
      <alignment vertical="center"/>
    </xf>
    <xf numFmtId="0" fontId="15" fillId="5" borderId="41" xfId="0" applyFont="1" applyFill="1" applyBorder="1" applyAlignment="1">
      <alignment horizontal="center" vertical="center" wrapText="1"/>
    </xf>
    <xf numFmtId="0" fontId="15" fillId="5" borderId="98" xfId="0" applyFont="1" applyFill="1" applyBorder="1" applyAlignment="1">
      <alignment horizontal="center" vertical="center" wrapText="1"/>
    </xf>
    <xf numFmtId="0" fontId="15" fillId="5" borderId="99" xfId="0" applyFont="1" applyFill="1" applyBorder="1" applyAlignment="1">
      <alignment horizontal="center" vertical="center" wrapText="1"/>
    </xf>
    <xf numFmtId="177" fontId="11" fillId="2" borderId="46" xfId="4" applyNumberFormat="1" applyFont="1" applyFill="1" applyBorder="1" applyAlignment="1">
      <alignment horizontal="right" vertical="center"/>
    </xf>
    <xf numFmtId="177" fontId="11" fillId="2" borderId="11" xfId="4" applyNumberFormat="1" applyFont="1" applyFill="1" applyBorder="1" applyAlignment="1">
      <alignment horizontal="right" vertical="center"/>
    </xf>
    <xf numFmtId="179" fontId="11" fillId="2" borderId="11" xfId="4" applyNumberFormat="1" applyFont="1" applyFill="1" applyBorder="1" applyAlignment="1">
      <alignment horizontal="right" vertical="center"/>
    </xf>
    <xf numFmtId="0" fontId="11" fillId="2" borderId="11" xfId="4" applyNumberFormat="1" applyFont="1" applyFill="1" applyBorder="1" applyAlignment="1">
      <alignment horizontal="right" vertical="center"/>
    </xf>
    <xf numFmtId="0" fontId="11" fillId="5" borderId="95" xfId="0" applyFont="1" applyFill="1" applyBorder="1" applyAlignment="1">
      <alignment horizontal="center" vertical="center" wrapText="1"/>
    </xf>
    <xf numFmtId="10" fontId="11" fillId="2" borderId="46" xfId="5" applyNumberFormat="1" applyFont="1" applyFill="1" applyBorder="1" applyAlignment="1">
      <alignment horizontal="right" vertical="center"/>
    </xf>
    <xf numFmtId="10" fontId="11" fillId="2" borderId="11" xfId="5" applyNumberFormat="1" applyFont="1" applyFill="1" applyBorder="1" applyAlignment="1">
      <alignment horizontal="right" vertical="center"/>
    </xf>
    <xf numFmtId="10" fontId="9" fillId="7" borderId="47" xfId="5" applyNumberFormat="1" applyFont="1" applyFill="1" applyBorder="1" applyAlignment="1">
      <alignment horizontal="right" vertical="center"/>
    </xf>
    <xf numFmtId="10" fontId="11" fillId="2" borderId="11" xfId="4" applyNumberFormat="1" applyFont="1" applyFill="1" applyBorder="1" applyAlignment="1">
      <alignment horizontal="right" vertical="center"/>
    </xf>
    <xf numFmtId="0" fontId="11" fillId="5" borderId="97" xfId="0" applyFont="1" applyFill="1" applyBorder="1" applyAlignment="1">
      <alignment horizontal="center" vertical="center" wrapText="1"/>
    </xf>
    <xf numFmtId="0" fontId="11" fillId="5" borderId="98" xfId="0" applyFont="1" applyFill="1" applyBorder="1" applyAlignment="1">
      <alignment horizontal="center" vertical="center" wrapText="1"/>
    </xf>
    <xf numFmtId="10" fontId="11" fillId="2" borderId="45" xfId="5" applyNumberFormat="1" applyFont="1" applyFill="1" applyBorder="1" applyAlignment="1">
      <alignment horizontal="right" vertical="center"/>
    </xf>
    <xf numFmtId="0" fontId="15" fillId="5" borderId="100" xfId="0" applyFont="1" applyFill="1" applyBorder="1" applyAlignment="1">
      <alignment horizontal="center" vertical="center" wrapText="1"/>
    </xf>
    <xf numFmtId="10" fontId="9" fillId="7" borderId="101" xfId="5" applyNumberFormat="1" applyFont="1" applyFill="1" applyBorder="1" applyAlignment="1">
      <alignment horizontal="right" vertical="center"/>
    </xf>
    <xf numFmtId="177" fontId="11" fillId="2" borderId="45" xfId="4" applyNumberFormat="1" applyFont="1" applyFill="1" applyBorder="1" applyAlignment="1">
      <alignment horizontal="right" vertical="center"/>
    </xf>
    <xf numFmtId="177" fontId="11" fillId="2" borderId="101" xfId="4" applyNumberFormat="1" applyFont="1" applyFill="1" applyBorder="1" applyAlignment="1">
      <alignment horizontal="right" vertical="center"/>
    </xf>
    <xf numFmtId="0" fontId="15" fillId="5" borderId="102" xfId="0" applyFont="1" applyFill="1" applyBorder="1" applyAlignment="1">
      <alignment horizontal="center" vertical="center" wrapText="1"/>
    </xf>
    <xf numFmtId="0" fontId="15" fillId="5" borderId="104" xfId="0" applyFont="1" applyFill="1" applyBorder="1" applyAlignment="1">
      <alignment horizontal="center" vertical="center" wrapText="1"/>
    </xf>
    <xf numFmtId="10" fontId="9" fillId="7" borderId="101" xfId="5" applyNumberFormat="1" applyFont="1" applyFill="1" applyBorder="1">
      <alignment vertical="center"/>
    </xf>
    <xf numFmtId="0" fontId="11" fillId="5" borderId="100" xfId="0" applyFont="1" applyFill="1" applyBorder="1" applyAlignment="1">
      <alignment horizontal="center" vertical="center" wrapText="1"/>
    </xf>
    <xf numFmtId="178" fontId="11" fillId="6" borderId="46" xfId="8" applyNumberFormat="1" applyFont="1" applyFill="1" applyBorder="1" applyAlignment="1">
      <alignment horizontal="right" vertical="center"/>
    </xf>
    <xf numFmtId="178" fontId="11" fillId="6" borderId="11" xfId="8" applyNumberFormat="1" applyFont="1" applyFill="1" applyBorder="1" applyAlignment="1">
      <alignment horizontal="right" vertical="center"/>
    </xf>
    <xf numFmtId="178" fontId="11" fillId="6" borderId="101" xfId="8" applyNumberFormat="1" applyFont="1" applyFill="1" applyBorder="1" applyAlignment="1">
      <alignment horizontal="right" vertical="center"/>
    </xf>
    <xf numFmtId="178" fontId="11" fillId="6" borderId="25" xfId="8" applyNumberFormat="1" applyFont="1" applyFill="1" applyBorder="1" applyAlignment="1">
      <alignment horizontal="right" vertical="center"/>
    </xf>
    <xf numFmtId="10" fontId="11" fillId="2" borderId="101" xfId="5" applyNumberFormat="1" applyFont="1" applyFill="1" applyBorder="1">
      <alignment vertical="center"/>
    </xf>
    <xf numFmtId="179" fontId="11" fillId="2" borderId="46" xfId="4" applyNumberFormat="1" applyFont="1" applyFill="1" applyBorder="1">
      <alignment vertical="center"/>
    </xf>
    <xf numFmtId="179" fontId="11" fillId="2" borderId="101" xfId="4" applyNumberFormat="1" applyFont="1" applyFill="1" applyBorder="1">
      <alignment vertical="center"/>
    </xf>
    <xf numFmtId="9" fontId="9" fillId="7" borderId="47" xfId="5" applyFont="1" applyFill="1" applyBorder="1">
      <alignment vertical="center"/>
    </xf>
    <xf numFmtId="0" fontId="11" fillId="2" borderId="11" xfId="4" applyNumberFormat="1" applyFont="1" applyFill="1" applyBorder="1">
      <alignment vertical="center"/>
    </xf>
    <xf numFmtId="177" fontId="11" fillId="2" borderId="101" xfId="4" applyNumberFormat="1" applyFont="1" applyFill="1" applyBorder="1">
      <alignment vertical="center"/>
    </xf>
    <xf numFmtId="0" fontId="11" fillId="2" borderId="45" xfId="4" applyNumberFormat="1" applyFont="1" applyFill="1" applyBorder="1">
      <alignment vertical="center"/>
    </xf>
    <xf numFmtId="0" fontId="11" fillId="2" borderId="45" xfId="4" applyNumberFormat="1" applyFont="1" applyFill="1" applyBorder="1" applyAlignment="1">
      <alignment horizontal="right" vertical="center"/>
    </xf>
    <xf numFmtId="9" fontId="11" fillId="2" borderId="11" xfId="5" applyFont="1" applyFill="1" applyBorder="1" applyAlignment="1">
      <alignment horizontal="right" vertical="center"/>
    </xf>
    <xf numFmtId="10" fontId="11" fillId="7" borderId="101" xfId="5" applyNumberFormat="1" applyFont="1" applyFill="1" applyBorder="1" applyAlignment="1">
      <alignment horizontal="right" vertical="center"/>
    </xf>
    <xf numFmtId="9" fontId="11" fillId="2" borderId="45" xfId="5" applyFont="1" applyFill="1" applyBorder="1" applyAlignment="1">
      <alignment horizontal="right" vertical="center"/>
    </xf>
    <xf numFmtId="10" fontId="11" fillId="7" borderId="47" xfId="5" applyNumberFormat="1" applyFont="1" applyFill="1" applyBorder="1" applyAlignment="1">
      <alignment horizontal="right" vertical="center"/>
    </xf>
    <xf numFmtId="0" fontId="19" fillId="0" borderId="94" xfId="0" applyFont="1" applyBorder="1">
      <alignment vertical="center"/>
    </xf>
    <xf numFmtId="10" fontId="11" fillId="0" borderId="46" xfId="5" applyNumberFormat="1" applyFont="1" applyFill="1" applyBorder="1" applyAlignment="1">
      <alignment horizontal="right" vertical="center" wrapText="1"/>
    </xf>
    <xf numFmtId="10" fontId="11" fillId="0" borderId="11" xfId="5" applyNumberFormat="1" applyFont="1" applyFill="1" applyBorder="1" applyAlignment="1">
      <alignment horizontal="right" vertical="center" wrapText="1"/>
    </xf>
    <xf numFmtId="10" fontId="11" fillId="0" borderId="101" xfId="5" applyNumberFormat="1" applyFont="1" applyFill="1" applyBorder="1" applyAlignment="1">
      <alignment horizontal="right" vertical="center" wrapText="1"/>
    </xf>
    <xf numFmtId="10" fontId="11" fillId="2" borderId="46" xfId="5" applyNumberFormat="1" applyFont="1" applyFill="1" applyBorder="1" applyAlignment="1">
      <alignment vertical="center"/>
    </xf>
    <xf numFmtId="10" fontId="11" fillId="2" borderId="11" xfId="5" applyNumberFormat="1" applyFont="1" applyFill="1" applyBorder="1" applyAlignment="1">
      <alignment vertical="center"/>
    </xf>
    <xf numFmtId="177" fontId="7" fillId="2" borderId="92" xfId="4" applyNumberFormat="1" applyFont="1" applyFill="1" applyBorder="1" applyAlignment="1">
      <alignment horizontal="right" vertical="center"/>
    </xf>
    <xf numFmtId="177" fontId="7" fillId="2" borderId="46" xfId="4" applyNumberFormat="1" applyFont="1" applyFill="1" applyBorder="1" applyAlignment="1">
      <alignment horizontal="right" vertical="center"/>
    </xf>
    <xf numFmtId="177" fontId="7" fillId="2" borderId="11" xfId="4" applyNumberFormat="1" applyFont="1" applyFill="1" applyBorder="1" applyAlignment="1">
      <alignment horizontal="right" vertical="center"/>
    </xf>
    <xf numFmtId="179" fontId="7" fillId="2" borderId="11" xfId="4" applyNumberFormat="1" applyFont="1" applyFill="1" applyBorder="1" applyAlignment="1">
      <alignment horizontal="right" vertical="center"/>
    </xf>
    <xf numFmtId="10" fontId="7" fillId="2" borderId="46" xfId="5" applyNumberFormat="1" applyFont="1" applyFill="1" applyBorder="1" applyAlignment="1">
      <alignment horizontal="right" vertical="center"/>
    </xf>
    <xf numFmtId="10" fontId="7" fillId="2" borderId="11" xfId="5" applyNumberFormat="1" applyFont="1" applyFill="1" applyBorder="1" applyAlignment="1">
      <alignment horizontal="right" vertical="center"/>
    </xf>
    <xf numFmtId="10" fontId="12" fillId="7" borderId="101" xfId="5" applyNumberFormat="1" applyFont="1" applyFill="1" applyBorder="1" applyAlignment="1">
      <alignment horizontal="right" vertical="center"/>
    </xf>
    <xf numFmtId="179" fontId="7" fillId="2" borderId="92" xfId="4" applyNumberFormat="1" applyFont="1" applyFill="1" applyBorder="1" applyAlignment="1">
      <alignment horizontal="right" vertical="center"/>
    </xf>
    <xf numFmtId="179" fontId="7" fillId="2" borderId="46" xfId="4" applyNumberFormat="1" applyFont="1" applyFill="1" applyBorder="1" applyAlignment="1">
      <alignment horizontal="right" vertical="center"/>
    </xf>
    <xf numFmtId="179" fontId="7" fillId="2" borderId="92" xfId="4" applyNumberFormat="1" applyFont="1" applyFill="1" applyBorder="1" applyAlignment="1">
      <alignment vertical="center"/>
    </xf>
    <xf numFmtId="179" fontId="7" fillId="2" borderId="46" xfId="4" applyNumberFormat="1" applyFont="1" applyFill="1" applyBorder="1" applyAlignment="1">
      <alignment vertical="center"/>
    </xf>
    <xf numFmtId="179" fontId="7" fillId="2" borderId="11" xfId="4" applyNumberFormat="1" applyFont="1" applyFill="1" applyBorder="1" applyAlignment="1">
      <alignment vertical="center"/>
    </xf>
    <xf numFmtId="10" fontId="7" fillId="2" borderId="46" xfId="5" applyNumberFormat="1" applyFont="1" applyFill="1" applyBorder="1" applyAlignment="1">
      <alignment vertical="center"/>
    </xf>
    <xf numFmtId="10" fontId="7" fillId="2" borderId="11" xfId="5" applyNumberFormat="1" applyFont="1" applyFill="1" applyBorder="1" applyAlignment="1">
      <alignment vertical="center"/>
    </xf>
    <xf numFmtId="10" fontId="12" fillId="7" borderId="101" xfId="5" applyNumberFormat="1" applyFont="1" applyFill="1" applyBorder="1" applyAlignment="1">
      <alignment vertical="center"/>
    </xf>
    <xf numFmtId="49" fontId="57" fillId="12" borderId="21" xfId="0" applyNumberFormat="1" applyFont="1" applyFill="1" applyBorder="1" applyAlignment="1">
      <alignment horizontal="center" vertical="center" wrapText="1"/>
    </xf>
    <xf numFmtId="178" fontId="8" fillId="6" borderId="10" xfId="1" applyNumberFormat="1" applyFont="1" applyFill="1" applyBorder="1" applyAlignment="1">
      <alignment horizontal="center" vertical="center"/>
    </xf>
    <xf numFmtId="178" fontId="8" fillId="6" borderId="10" xfId="0" applyNumberFormat="1" applyFont="1" applyFill="1" applyBorder="1">
      <alignment vertical="center"/>
    </xf>
    <xf numFmtId="178" fontId="8" fillId="6" borderId="22" xfId="0" applyNumberFormat="1" applyFont="1" applyFill="1" applyBorder="1">
      <alignment vertical="center"/>
    </xf>
    <xf numFmtId="178" fontId="63" fillId="2" borderId="10" xfId="1" applyNumberFormat="1" applyFont="1" applyFill="1" applyBorder="1" applyAlignment="1">
      <alignment horizontal="center" vertical="center"/>
    </xf>
    <xf numFmtId="178" fontId="64" fillId="2" borderId="36" xfId="1" applyNumberFormat="1" applyFont="1" applyFill="1" applyBorder="1" applyAlignment="1">
      <alignment horizontal="center" vertical="center"/>
    </xf>
    <xf numFmtId="49" fontId="20" fillId="2" borderId="10" xfId="1" applyNumberFormat="1" applyFont="1" applyFill="1" applyBorder="1" applyAlignment="1">
      <alignment horizontal="center" vertical="center" wrapText="1"/>
    </xf>
    <xf numFmtId="3" fontId="20" fillId="2" borderId="10" xfId="4" applyNumberFormat="1" applyFont="1" applyFill="1" applyBorder="1" applyAlignment="1">
      <alignment horizontal="center" vertical="center" wrapText="1"/>
    </xf>
    <xf numFmtId="3" fontId="15" fillId="2" borderId="36" xfId="4" applyNumberFormat="1" applyFont="1" applyFill="1" applyBorder="1" applyAlignment="1">
      <alignment horizontal="center" vertical="center" wrapText="1"/>
    </xf>
    <xf numFmtId="3" fontId="20" fillId="2" borderId="10" xfId="4" applyNumberFormat="1" applyFont="1" applyFill="1" applyBorder="1" applyAlignment="1">
      <alignment vertical="center" wrapText="1"/>
    </xf>
    <xf numFmtId="3" fontId="15" fillId="2" borderId="50" xfId="4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78" fontId="11" fillId="2" borderId="10" xfId="1" applyNumberFormat="1" applyFont="1" applyFill="1" applyBorder="1" applyAlignment="1">
      <alignment horizontal="center" vertical="center"/>
    </xf>
    <xf numFmtId="178" fontId="11" fillId="2" borderId="36" xfId="1" applyNumberFormat="1" applyFont="1" applyFill="1" applyBorder="1" applyAlignment="1">
      <alignment horizontal="center" vertical="center"/>
    </xf>
    <xf numFmtId="178" fontId="9" fillId="2" borderId="10" xfId="1" applyNumberFormat="1" applyFont="1" applyFill="1" applyBorder="1" applyAlignment="1">
      <alignment horizontal="center" vertical="center"/>
    </xf>
    <xf numFmtId="178" fontId="9" fillId="2" borderId="10" xfId="0" applyNumberFormat="1" applyFont="1" applyFill="1" applyBorder="1">
      <alignment vertical="center"/>
    </xf>
    <xf numFmtId="178" fontId="11" fillId="2" borderId="50" xfId="0" applyNumberFormat="1" applyFont="1" applyFill="1" applyBorder="1">
      <alignment vertical="center"/>
    </xf>
    <xf numFmtId="178" fontId="8" fillId="2" borderId="10" xfId="1" applyNumberFormat="1" applyFont="1" applyFill="1" applyBorder="1" applyAlignment="1">
      <alignment horizontal="center" vertical="center"/>
    </xf>
    <xf numFmtId="178" fontId="43" fillId="2" borderId="10" xfId="1" applyNumberFormat="1" applyFont="1" applyFill="1" applyBorder="1" applyAlignment="1">
      <alignment horizontal="center" vertical="center"/>
    </xf>
    <xf numFmtId="178" fontId="43" fillId="2" borderId="10" xfId="0" applyNumberFormat="1" applyFont="1" applyFill="1" applyBorder="1">
      <alignment vertical="center"/>
    </xf>
    <xf numFmtId="0" fontId="20" fillId="2" borderId="7" xfId="0" applyFont="1" applyFill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178" fontId="15" fillId="2" borderId="10" xfId="1" applyNumberFormat="1" applyFont="1" applyFill="1" applyBorder="1" applyAlignment="1">
      <alignment horizontal="right" vertical="center"/>
    </xf>
    <xf numFmtId="178" fontId="15" fillId="2" borderId="36" xfId="1" applyNumberFormat="1" applyFont="1" applyFill="1" applyBorder="1" applyAlignment="1">
      <alignment horizontal="right" vertical="center"/>
    </xf>
    <xf numFmtId="178" fontId="15" fillId="2" borderId="10" xfId="0" applyNumberFormat="1" applyFont="1" applyFill="1" applyBorder="1" applyAlignment="1">
      <alignment horizontal="right" vertical="center"/>
    </xf>
    <xf numFmtId="178" fontId="15" fillId="2" borderId="50" xfId="0" applyNumberFormat="1" applyFont="1" applyFill="1" applyBorder="1" applyAlignment="1">
      <alignment horizontal="right" vertical="center"/>
    </xf>
    <xf numFmtId="178" fontId="8" fillId="2" borderId="10" xfId="0" applyNumberFormat="1" applyFont="1" applyFill="1" applyBorder="1">
      <alignment vertical="center"/>
    </xf>
    <xf numFmtId="178" fontId="43" fillId="2" borderId="0" xfId="1" applyNumberFormat="1" applyFont="1" applyFill="1" applyBorder="1" applyAlignment="1">
      <alignment horizontal="center" vertical="center"/>
    </xf>
    <xf numFmtId="178" fontId="43" fillId="2" borderId="0" xfId="0" applyNumberFormat="1" applyFont="1" applyFill="1" applyBorder="1">
      <alignment vertical="center"/>
    </xf>
    <xf numFmtId="178" fontId="43" fillId="2" borderId="30" xfId="0" applyNumberFormat="1" applyFont="1" applyFill="1" applyBorder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178" fontId="20" fillId="2" borderId="22" xfId="0" applyNumberFormat="1" applyFont="1" applyFill="1" applyBorder="1">
      <alignment vertical="center"/>
    </xf>
    <xf numFmtId="178" fontId="65" fillId="2" borderId="10" xfId="1" applyNumberFormat="1" applyFont="1" applyFill="1" applyBorder="1" applyAlignment="1">
      <alignment horizontal="center" vertical="center"/>
    </xf>
    <xf numFmtId="178" fontId="65" fillId="2" borderId="25" xfId="1" applyNumberFormat="1" applyFont="1" applyFill="1" applyBorder="1" applyAlignment="1">
      <alignment horizontal="center" vertical="center"/>
    </xf>
    <xf numFmtId="178" fontId="65" fillId="2" borderId="10" xfId="0" applyNumberFormat="1" applyFont="1" applyFill="1" applyBorder="1">
      <alignment vertical="center"/>
    </xf>
    <xf numFmtId="178" fontId="65" fillId="2" borderId="22" xfId="0" applyNumberFormat="1" applyFont="1" applyFill="1" applyBorder="1">
      <alignment vertical="center"/>
    </xf>
    <xf numFmtId="178" fontId="65" fillId="2" borderId="113" xfId="1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178" fontId="48" fillId="0" borderId="84" xfId="0" applyNumberFormat="1" applyFont="1" applyFill="1" applyBorder="1" applyAlignment="1">
      <alignment horizontal="right" vertical="center"/>
    </xf>
    <xf numFmtId="178" fontId="48" fillId="0" borderId="73" xfId="0" applyNumberFormat="1" applyFont="1" applyFill="1" applyBorder="1" applyAlignment="1">
      <alignment horizontal="right" vertical="center"/>
    </xf>
    <xf numFmtId="178" fontId="38" fillId="7" borderId="84" xfId="0" applyNumberFormat="1" applyFont="1" applyFill="1" applyBorder="1" applyAlignment="1">
      <alignment horizontal="right" vertical="center"/>
    </xf>
    <xf numFmtId="178" fontId="38" fillId="7" borderId="105" xfId="0" applyNumberFormat="1" applyFont="1" applyFill="1" applyBorder="1" applyAlignment="1">
      <alignment horizontal="right" vertical="center"/>
    </xf>
    <xf numFmtId="178" fontId="38" fillId="7" borderId="106" xfId="0" applyNumberFormat="1" applyFont="1" applyFill="1" applyBorder="1" applyAlignment="1">
      <alignment horizontal="right" vertical="center"/>
    </xf>
    <xf numFmtId="0" fontId="26" fillId="0" borderId="76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178" fontId="48" fillId="0" borderId="68" xfId="0" applyNumberFormat="1" applyFont="1" applyBorder="1" applyAlignment="1">
      <alignment horizontal="right" vertical="center"/>
    </xf>
    <xf numFmtId="178" fontId="48" fillId="0" borderId="23" xfId="0" applyNumberFormat="1" applyFont="1" applyBorder="1" applyAlignment="1">
      <alignment horizontal="right" vertical="center"/>
    </xf>
    <xf numFmtId="178" fontId="38" fillId="3" borderId="76" xfId="0" applyNumberFormat="1" applyFont="1" applyFill="1" applyBorder="1" applyAlignment="1">
      <alignment horizontal="right" vertical="center"/>
    </xf>
    <xf numFmtId="178" fontId="38" fillId="3" borderId="23" xfId="0" applyNumberFormat="1" applyFont="1" applyFill="1" applyBorder="1" applyAlignment="1">
      <alignment horizontal="right" vertical="center"/>
    </xf>
    <xf numFmtId="178" fontId="48" fillId="0" borderId="76" xfId="0" applyNumberFormat="1" applyFont="1" applyBorder="1" applyAlignment="1">
      <alignment horizontal="right" vertical="center"/>
    </xf>
    <xf numFmtId="178" fontId="38" fillId="7" borderId="76" xfId="0" applyNumberFormat="1" applyFont="1" applyFill="1" applyBorder="1" applyAlignment="1">
      <alignment horizontal="right" vertical="center"/>
    </xf>
    <xf numFmtId="178" fontId="38" fillId="7" borderId="66" xfId="0" applyNumberFormat="1" applyFont="1" applyFill="1" applyBorder="1" applyAlignment="1">
      <alignment horizontal="right" vertical="center"/>
    </xf>
    <xf numFmtId="178" fontId="38" fillId="7" borderId="77" xfId="0" applyNumberFormat="1" applyFont="1" applyFill="1" applyBorder="1" applyAlignment="1">
      <alignment horizontal="right" vertical="center"/>
    </xf>
    <xf numFmtId="178" fontId="48" fillId="0" borderId="78" xfId="0" applyNumberFormat="1" applyFont="1" applyFill="1" applyBorder="1" applyAlignment="1">
      <alignment horizontal="right" vertical="center"/>
    </xf>
    <xf numFmtId="178" fontId="48" fillId="0" borderId="66" xfId="0" applyNumberFormat="1" applyFont="1" applyFill="1" applyBorder="1" applyAlignment="1">
      <alignment horizontal="right" vertical="center"/>
    </xf>
    <xf numFmtId="178" fontId="48" fillId="0" borderId="23" xfId="0" applyNumberFormat="1" applyFont="1" applyFill="1" applyBorder="1" applyAlignment="1">
      <alignment horizontal="right" vertical="center"/>
    </xf>
    <xf numFmtId="178" fontId="48" fillId="0" borderId="76" xfId="0" applyNumberFormat="1" applyFont="1" applyFill="1" applyBorder="1" applyAlignment="1">
      <alignment horizontal="right" vertical="center"/>
    </xf>
    <xf numFmtId="178" fontId="38" fillId="7" borderId="67" xfId="0" applyNumberFormat="1" applyFont="1" applyFill="1" applyBorder="1" applyAlignment="1">
      <alignment horizontal="right" vertical="center"/>
    </xf>
    <xf numFmtId="178" fontId="48" fillId="0" borderId="109" xfId="0" applyNumberFormat="1" applyFont="1" applyBorder="1" applyAlignment="1">
      <alignment horizontal="right" vertical="center"/>
    </xf>
    <xf numFmtId="178" fontId="48" fillId="0" borderId="73" xfId="0" applyNumberFormat="1" applyFont="1" applyBorder="1" applyAlignment="1">
      <alignment horizontal="right" vertical="center"/>
    </xf>
    <xf numFmtId="178" fontId="38" fillId="3" borderId="84" xfId="0" applyNumberFormat="1" applyFont="1" applyFill="1" applyBorder="1" applyAlignment="1">
      <alignment horizontal="right" vertical="center"/>
    </xf>
    <xf numFmtId="178" fontId="38" fillId="3" borderId="73" xfId="0" applyNumberFormat="1" applyFont="1" applyFill="1" applyBorder="1" applyAlignment="1">
      <alignment horizontal="right" vertical="center"/>
    </xf>
    <xf numFmtId="178" fontId="48" fillId="0" borderId="84" xfId="0" applyNumberFormat="1" applyFont="1" applyBorder="1" applyAlignment="1">
      <alignment horizontal="right" vertical="center"/>
    </xf>
    <xf numFmtId="178" fontId="38" fillId="7" borderId="108" xfId="0" applyNumberFormat="1" applyFont="1" applyFill="1" applyBorder="1" applyAlignment="1">
      <alignment horizontal="right" vertical="center"/>
    </xf>
    <xf numFmtId="178" fontId="48" fillId="0" borderId="107" xfId="0" applyNumberFormat="1" applyFont="1" applyFill="1" applyBorder="1" applyAlignment="1">
      <alignment horizontal="right" vertical="center"/>
    </xf>
    <xf numFmtId="178" fontId="48" fillId="0" borderId="105" xfId="0" applyNumberFormat="1" applyFont="1" applyFill="1" applyBorder="1" applyAlignment="1">
      <alignment horizontal="right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1" xfId="0" applyFont="1" applyFill="1" applyBorder="1" applyAlignment="1">
      <alignment horizontal="center" vertical="center"/>
    </xf>
    <xf numFmtId="0" fontId="31" fillId="5" borderId="40" xfId="0" applyFont="1" applyFill="1" applyBorder="1" applyAlignment="1">
      <alignment horizontal="center" vertical="center"/>
    </xf>
    <xf numFmtId="0" fontId="31" fillId="5" borderId="75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14" fillId="0" borderId="89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9" fillId="9" borderId="85" xfId="0" applyFont="1" applyFill="1" applyBorder="1" applyAlignment="1">
      <alignment horizontal="center" vertical="center"/>
    </xf>
    <xf numFmtId="0" fontId="19" fillId="9" borderId="80" xfId="0" applyFont="1" applyFill="1" applyBorder="1" applyAlignment="1">
      <alignment horizontal="center" vertical="center"/>
    </xf>
    <xf numFmtId="0" fontId="19" fillId="9" borderId="72" xfId="0" applyFont="1" applyFill="1" applyBorder="1" applyAlignment="1">
      <alignment horizontal="center" vertical="center"/>
    </xf>
    <xf numFmtId="179" fontId="53" fillId="10" borderId="79" xfId="0" applyNumberFormat="1" applyFont="1" applyFill="1" applyBorder="1" applyAlignment="1">
      <alignment horizontal="center" vertical="center"/>
    </xf>
    <xf numFmtId="179" fontId="53" fillId="10" borderId="80" xfId="0" applyNumberFormat="1" applyFont="1" applyFill="1" applyBorder="1" applyAlignment="1">
      <alignment horizontal="center" vertical="center"/>
    </xf>
    <xf numFmtId="179" fontId="53" fillId="10" borderId="81" xfId="0" applyNumberFormat="1" applyFont="1" applyFill="1" applyBorder="1" applyAlignment="1">
      <alignment horizontal="center" vertical="center"/>
    </xf>
    <xf numFmtId="0" fontId="19" fillId="4" borderId="82" xfId="0" applyFont="1" applyFill="1" applyBorder="1" applyAlignment="1">
      <alignment horizontal="center" vertical="center"/>
    </xf>
    <xf numFmtId="0" fontId="19" fillId="4" borderId="80" xfId="0" applyFont="1" applyFill="1" applyBorder="1" applyAlignment="1">
      <alignment horizontal="center" vertical="center"/>
    </xf>
    <xf numFmtId="0" fontId="19" fillId="4" borderId="72" xfId="0" applyFont="1" applyFill="1" applyBorder="1" applyAlignment="1">
      <alignment horizontal="center" vertical="center"/>
    </xf>
    <xf numFmtId="179" fontId="53" fillId="8" borderId="79" xfId="4" applyNumberFormat="1" applyFont="1" applyFill="1" applyBorder="1" applyAlignment="1">
      <alignment horizontal="center" vertical="center"/>
    </xf>
    <xf numFmtId="179" fontId="53" fillId="8" borderId="80" xfId="4" applyNumberFormat="1" applyFont="1" applyFill="1" applyBorder="1" applyAlignment="1">
      <alignment horizontal="center" vertical="center"/>
    </xf>
    <xf numFmtId="179" fontId="53" fillId="8" borderId="83" xfId="4" applyNumberFormat="1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8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28" fillId="11" borderId="13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 applyProtection="1"/>
    <xf numFmtId="0" fontId="30" fillId="11" borderId="15" xfId="0" applyFont="1" applyFill="1" applyBorder="1" applyAlignment="1" applyProtection="1"/>
    <xf numFmtId="0" fontId="8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 applyProtection="1"/>
    <xf numFmtId="0" fontId="10" fillId="6" borderId="32" xfId="0" applyFont="1" applyFill="1" applyBorder="1" applyAlignment="1" applyProtection="1"/>
    <xf numFmtId="0" fontId="10" fillId="6" borderId="17" xfId="0" applyFont="1" applyFill="1" applyBorder="1" applyAlignment="1" applyProtection="1"/>
    <xf numFmtId="0" fontId="10" fillId="6" borderId="6" xfId="0" applyFont="1" applyFill="1" applyBorder="1" applyAlignment="1" applyProtection="1"/>
    <xf numFmtId="0" fontId="8" fillId="6" borderId="7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16" fillId="11" borderId="26" xfId="0" applyFont="1" applyFill="1" applyBorder="1" applyAlignment="1">
      <alignment horizontal="center" vertical="center" wrapText="1"/>
    </xf>
    <xf numFmtId="0" fontId="16" fillId="11" borderId="27" xfId="0" applyFont="1" applyFill="1" applyBorder="1" applyAlignment="1">
      <alignment horizontal="center" vertical="center"/>
    </xf>
    <xf numFmtId="0" fontId="16" fillId="11" borderId="28" xfId="0" applyFont="1" applyFill="1" applyBorder="1" applyAlignment="1">
      <alignment horizontal="center" vertical="center"/>
    </xf>
    <xf numFmtId="0" fontId="16" fillId="11" borderId="37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39" xfId="0" applyFont="1" applyFill="1" applyBorder="1" applyAlignment="1">
      <alignment horizontal="center" vertical="center"/>
    </xf>
    <xf numFmtId="0" fontId="36" fillId="12" borderId="43" xfId="0" applyFont="1" applyFill="1" applyBorder="1" applyAlignment="1">
      <alignment horizontal="left" vertical="center"/>
    </xf>
    <xf numFmtId="0" fontId="36" fillId="12" borderId="44" xfId="0" applyFont="1" applyFill="1" applyBorder="1" applyAlignment="1">
      <alignment horizontal="left" vertical="center"/>
    </xf>
    <xf numFmtId="0" fontId="36" fillId="12" borderId="38" xfId="0" applyFont="1" applyFill="1" applyBorder="1" applyAlignment="1">
      <alignment horizontal="left" vertical="center"/>
    </xf>
    <xf numFmtId="0" fontId="27" fillId="11" borderId="26" xfId="0" applyFont="1" applyFill="1" applyBorder="1" applyAlignment="1">
      <alignment horizontal="center" vertical="center"/>
    </xf>
    <xf numFmtId="0" fontId="27" fillId="11" borderId="27" xfId="0" applyFont="1" applyFill="1" applyBorder="1" applyAlignment="1">
      <alignment horizontal="center" vertical="center"/>
    </xf>
    <xf numFmtId="0" fontId="27" fillId="11" borderId="28" xfId="0" applyFont="1" applyFill="1" applyBorder="1" applyAlignment="1">
      <alignment horizontal="center" vertical="center"/>
    </xf>
    <xf numFmtId="0" fontId="27" fillId="11" borderId="37" xfId="0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7" fillId="11" borderId="39" xfId="0" applyFont="1" applyFill="1" applyBorder="1" applyAlignment="1">
      <alignment horizontal="center" vertical="center"/>
    </xf>
    <xf numFmtId="178" fontId="48" fillId="0" borderId="87" xfId="0" applyNumberFormat="1" applyFont="1" applyFill="1" applyBorder="1" applyAlignment="1">
      <alignment horizontal="right" vertical="center"/>
    </xf>
    <xf numFmtId="178" fontId="48" fillId="0" borderId="1" xfId="0" applyNumberFormat="1" applyFont="1" applyFill="1" applyBorder="1" applyAlignment="1">
      <alignment horizontal="right" vertical="center"/>
    </xf>
    <xf numFmtId="178" fontId="38" fillId="3" borderId="1" xfId="0" applyNumberFormat="1" applyFont="1" applyFill="1" applyBorder="1" applyAlignment="1">
      <alignment horizontal="right" vertical="center"/>
    </xf>
    <xf numFmtId="178" fontId="38" fillId="7" borderId="1" xfId="0" applyNumberFormat="1" applyFont="1" applyFill="1" applyBorder="1" applyAlignment="1">
      <alignment horizontal="right" vertical="center"/>
    </xf>
    <xf numFmtId="178" fontId="38" fillId="7" borderId="41" xfId="0" applyNumberFormat="1" applyFont="1" applyFill="1" applyBorder="1" applyAlignment="1">
      <alignment horizontal="right" vertical="center"/>
    </xf>
    <xf numFmtId="178" fontId="48" fillId="0" borderId="56" xfId="0" applyNumberFormat="1" applyFont="1" applyBorder="1" applyAlignment="1">
      <alignment horizontal="right" vertical="center"/>
    </xf>
    <xf numFmtId="178" fontId="48" fillId="0" borderId="49" xfId="0" applyNumberFormat="1" applyFont="1" applyBorder="1" applyAlignment="1">
      <alignment horizontal="right" vertical="center"/>
    </xf>
    <xf numFmtId="178" fontId="38" fillId="3" borderId="49" xfId="0" applyNumberFormat="1" applyFont="1" applyFill="1" applyBorder="1" applyAlignment="1">
      <alignment horizontal="right" vertical="center"/>
    </xf>
    <xf numFmtId="178" fontId="38" fillId="7" borderId="49" xfId="0" applyNumberFormat="1" applyFont="1" applyFill="1" applyBorder="1" applyAlignment="1">
      <alignment horizontal="right" vertical="center"/>
    </xf>
    <xf numFmtId="178" fontId="48" fillId="0" borderId="88" xfId="0" applyNumberFormat="1" applyFont="1" applyFill="1" applyBorder="1" applyAlignment="1">
      <alignment horizontal="right" vertical="center"/>
    </xf>
    <xf numFmtId="178" fontId="48" fillId="0" borderId="49" xfId="0" applyNumberFormat="1" applyFont="1" applyFill="1" applyBorder="1" applyAlignment="1">
      <alignment horizontal="right" vertical="center"/>
    </xf>
    <xf numFmtId="178" fontId="38" fillId="7" borderId="50" xfId="0" applyNumberFormat="1" applyFont="1" applyFill="1" applyBorder="1" applyAlignment="1">
      <alignment horizontal="right" vertical="center"/>
    </xf>
    <xf numFmtId="178" fontId="48" fillId="0" borderId="40" xfId="0" applyNumberFormat="1" applyFont="1" applyBorder="1" applyAlignment="1">
      <alignment horizontal="right" vertical="center"/>
    </xf>
    <xf numFmtId="178" fontId="48" fillId="0" borderId="1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 applyProtection="1"/>
    <xf numFmtId="0" fontId="10" fillId="2" borderId="110" xfId="0" applyFont="1" applyFill="1" applyBorder="1" applyAlignment="1" applyProtection="1"/>
    <xf numFmtId="0" fontId="8" fillId="2" borderId="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 applyProtection="1"/>
    <xf numFmtId="0" fontId="10" fillId="2" borderId="6" xfId="0" applyFont="1" applyFill="1" applyBorder="1" applyAlignment="1" applyProtection="1"/>
    <xf numFmtId="0" fontId="8" fillId="2" borderId="7" xfId="0" applyFont="1" applyFill="1" applyBorder="1" applyAlignment="1">
      <alignment horizontal="center" vertical="center" wrapText="1"/>
    </xf>
    <xf numFmtId="0" fontId="11" fillId="2" borderId="111" xfId="0" applyFont="1" applyFill="1" applyBorder="1" applyAlignment="1">
      <alignment horizontal="center" vertical="center" wrapText="1"/>
    </xf>
    <xf numFmtId="0" fontId="11" fillId="2" borderId="1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178" fontId="53" fillId="0" borderId="87" xfId="0" applyNumberFormat="1" applyFont="1" applyFill="1" applyBorder="1" applyAlignment="1">
      <alignment horizontal="right" vertical="center" wrapText="1"/>
    </xf>
    <xf numFmtId="178" fontId="53" fillId="0" borderId="1" xfId="0" applyNumberFormat="1" applyFont="1" applyFill="1" applyBorder="1" applyAlignment="1">
      <alignment horizontal="right" vertical="center" wrapText="1"/>
    </xf>
    <xf numFmtId="178" fontId="53" fillId="0" borderId="1" xfId="0" applyNumberFormat="1" applyFont="1" applyFill="1" applyBorder="1" applyAlignment="1">
      <alignment horizontal="right" vertical="center"/>
    </xf>
    <xf numFmtId="178" fontId="53" fillId="0" borderId="56" xfId="0" applyNumberFormat="1" applyFont="1" applyBorder="1" applyAlignment="1">
      <alignment horizontal="right" vertical="center"/>
    </xf>
    <xf numFmtId="178" fontId="53" fillId="0" borderId="49" xfId="0" applyNumberFormat="1" applyFont="1" applyBorder="1" applyAlignment="1">
      <alignment horizontal="right" vertical="center"/>
    </xf>
    <xf numFmtId="178" fontId="53" fillId="0" borderId="88" xfId="0" applyNumberFormat="1" applyFont="1" applyFill="1" applyBorder="1" applyAlignment="1">
      <alignment horizontal="right" vertical="center"/>
    </xf>
    <xf numFmtId="178" fontId="53" fillId="0" borderId="49" xfId="0" applyNumberFormat="1" applyFont="1" applyFill="1" applyBorder="1" applyAlignment="1">
      <alignment horizontal="right" vertical="center"/>
    </xf>
    <xf numFmtId="178" fontId="53" fillId="0" borderId="40" xfId="0" applyNumberFormat="1" applyFont="1" applyBorder="1" applyAlignment="1">
      <alignment horizontal="right" vertical="center" wrapText="1"/>
    </xf>
    <xf numFmtId="178" fontId="53" fillId="0" borderId="1" xfId="0" applyNumberFormat="1" applyFont="1" applyBorder="1" applyAlignment="1">
      <alignment horizontal="right" vertical="center" wrapText="1"/>
    </xf>
    <xf numFmtId="178" fontId="53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24" fillId="12" borderId="43" xfId="0" applyFont="1" applyFill="1" applyBorder="1" applyAlignment="1">
      <alignment horizontal="left" vertical="center"/>
    </xf>
    <xf numFmtId="0" fontId="24" fillId="12" borderId="44" xfId="0" applyFont="1" applyFill="1" applyBorder="1" applyAlignment="1">
      <alignment horizontal="left" vertical="center"/>
    </xf>
    <xf numFmtId="0" fontId="24" fillId="12" borderId="38" xfId="0" applyFont="1" applyFill="1" applyBorder="1" applyAlignment="1">
      <alignment horizontal="left" vertical="center"/>
    </xf>
    <xf numFmtId="0" fontId="16" fillId="11" borderId="26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/>
    </xf>
    <xf numFmtId="0" fontId="14" fillId="11" borderId="19" xfId="0" applyFont="1" applyFill="1" applyBorder="1" applyAlignment="1">
      <alignment horizontal="center" vertical="center"/>
    </xf>
    <xf numFmtId="0" fontId="17" fillId="11" borderId="13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 applyProtection="1"/>
    <xf numFmtId="0" fontId="19" fillId="11" borderId="15" xfId="0" applyFont="1" applyFill="1" applyBorder="1" applyAlignment="1" applyProtection="1"/>
    <xf numFmtId="0" fontId="17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 applyProtection="1"/>
    <xf numFmtId="0" fontId="19" fillId="2" borderId="32" xfId="0" applyFont="1" applyFill="1" applyBorder="1" applyAlignment="1" applyProtection="1"/>
    <xf numFmtId="0" fontId="20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 applyProtection="1"/>
    <xf numFmtId="0" fontId="14" fillId="2" borderId="17" xfId="0" applyFont="1" applyFill="1" applyBorder="1" applyAlignment="1" applyProtection="1"/>
    <xf numFmtId="0" fontId="21" fillId="5" borderId="40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75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0" fontId="19" fillId="2" borderId="6" xfId="0" applyFont="1" applyFill="1" applyBorder="1" applyAlignment="1" applyProtection="1"/>
    <xf numFmtId="0" fontId="17" fillId="2" borderId="7" xfId="0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 applyProtection="1"/>
    <xf numFmtId="0" fontId="20" fillId="2" borderId="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177" fontId="21" fillId="5" borderId="40" xfId="4" applyNumberFormat="1" applyFont="1" applyFill="1" applyBorder="1" applyAlignment="1">
      <alignment horizontal="center" vertical="center"/>
    </xf>
    <xf numFmtId="177" fontId="21" fillId="5" borderId="1" xfId="4" applyNumberFormat="1" applyFont="1" applyFill="1" applyBorder="1" applyAlignment="1">
      <alignment horizontal="center" vertical="center"/>
    </xf>
    <xf numFmtId="177" fontId="21" fillId="5" borderId="75" xfId="4" applyNumberFormat="1" applyFont="1" applyFill="1" applyBorder="1" applyAlignment="1">
      <alignment horizontal="center" vertical="center"/>
    </xf>
    <xf numFmtId="177" fontId="21" fillId="5" borderId="23" xfId="4" applyNumberFormat="1" applyFont="1" applyFill="1" applyBorder="1" applyAlignment="1">
      <alignment horizontal="center" vertical="center"/>
    </xf>
    <xf numFmtId="177" fontId="21" fillId="5" borderId="41" xfId="4" applyNumberFormat="1" applyFont="1" applyFill="1" applyBorder="1" applyAlignment="1">
      <alignment horizontal="center" vertical="center"/>
    </xf>
    <xf numFmtId="178" fontId="48" fillId="0" borderId="87" xfId="0" applyNumberFormat="1" applyFont="1" applyFill="1" applyBorder="1" applyAlignment="1">
      <alignment horizontal="right" vertical="center" wrapText="1"/>
    </xf>
    <xf numFmtId="178" fontId="48" fillId="0" borderId="1" xfId="0" applyNumberFormat="1" applyFont="1" applyFill="1" applyBorder="1" applyAlignment="1">
      <alignment horizontal="right" vertical="center" wrapText="1"/>
    </xf>
    <xf numFmtId="178" fontId="48" fillId="0" borderId="40" xfId="0" applyNumberFormat="1" applyFont="1" applyBorder="1" applyAlignment="1">
      <alignment horizontal="right" vertical="center" wrapText="1"/>
    </xf>
    <xf numFmtId="178" fontId="48" fillId="0" borderId="1" xfId="0" applyNumberFormat="1" applyFont="1" applyBorder="1" applyAlignment="1">
      <alignment horizontal="right" vertical="center" wrapText="1"/>
    </xf>
    <xf numFmtId="0" fontId="21" fillId="11" borderId="26" xfId="0" applyFont="1" applyFill="1" applyBorder="1" applyAlignment="1">
      <alignment horizontal="center" vertical="center"/>
    </xf>
    <xf numFmtId="0" fontId="21" fillId="11" borderId="27" xfId="0" applyFont="1" applyFill="1" applyBorder="1" applyAlignment="1">
      <alignment horizontal="center" vertical="center"/>
    </xf>
    <xf numFmtId="0" fontId="21" fillId="11" borderId="28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21" fillId="11" borderId="3" xfId="0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/>
    </xf>
    <xf numFmtId="0" fontId="19" fillId="2" borderId="17" xfId="0" applyFont="1" applyFill="1" applyBorder="1" applyAlignment="1" applyProtection="1"/>
    <xf numFmtId="0" fontId="40" fillId="2" borderId="18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 applyProtection="1"/>
    <xf numFmtId="0" fontId="19" fillId="0" borderId="32" xfId="0" applyFont="1" applyFill="1" applyBorder="1" applyAlignment="1" applyProtection="1"/>
    <xf numFmtId="3" fontId="48" fillId="0" borderId="87" xfId="0" applyNumberFormat="1" applyFont="1" applyFill="1" applyBorder="1" applyAlignment="1">
      <alignment horizontal="right" vertical="center" wrapText="1"/>
    </xf>
    <xf numFmtId="3" fontId="48" fillId="0" borderId="1" xfId="0" applyNumberFormat="1" applyFont="1" applyFill="1" applyBorder="1" applyAlignment="1">
      <alignment horizontal="right" vertical="center" wrapText="1"/>
    </xf>
    <xf numFmtId="3" fontId="38" fillId="3" borderId="1" xfId="0" applyNumberFormat="1" applyFont="1" applyFill="1" applyBorder="1" applyAlignment="1">
      <alignment horizontal="right" vertical="center" wrapText="1"/>
    </xf>
    <xf numFmtId="0" fontId="48" fillId="0" borderId="1" xfId="0" applyFont="1" applyFill="1" applyBorder="1" applyAlignment="1">
      <alignment horizontal="right" vertical="center" wrapText="1"/>
    </xf>
    <xf numFmtId="0" fontId="38" fillId="7" borderId="1" xfId="0" applyFont="1" applyFill="1" applyBorder="1" applyAlignment="1">
      <alignment horizontal="right" vertical="center" wrapText="1"/>
    </xf>
    <xf numFmtId="0" fontId="38" fillId="7" borderId="41" xfId="0" applyFont="1" applyFill="1" applyBorder="1" applyAlignment="1">
      <alignment horizontal="right" vertical="center" wrapText="1"/>
    </xf>
    <xf numFmtId="0" fontId="48" fillId="0" borderId="56" xfId="0" applyFont="1" applyBorder="1" applyAlignment="1">
      <alignment horizontal="right" vertical="center" wrapText="1"/>
    </xf>
    <xf numFmtId="0" fontId="48" fillId="0" borderId="49" xfId="0" applyFont="1" applyBorder="1" applyAlignment="1">
      <alignment horizontal="right" vertical="center" wrapText="1"/>
    </xf>
    <xf numFmtId="0" fontId="38" fillId="0" borderId="49" xfId="0" applyFont="1" applyFill="1" applyBorder="1" applyAlignment="1">
      <alignment horizontal="right" vertical="center" wrapText="1"/>
    </xf>
    <xf numFmtId="0" fontId="38" fillId="7" borderId="49" xfId="0" applyFont="1" applyFill="1" applyBorder="1" applyAlignment="1">
      <alignment horizontal="right" vertical="center" wrapText="1"/>
    </xf>
    <xf numFmtId="0" fontId="38" fillId="7" borderId="84" xfId="0" applyFont="1" applyFill="1" applyBorder="1" applyAlignment="1">
      <alignment horizontal="right" vertical="center" wrapText="1"/>
    </xf>
    <xf numFmtId="0" fontId="48" fillId="0" borderId="88" xfId="0" applyFont="1" applyFill="1" applyBorder="1" applyAlignment="1">
      <alignment horizontal="right" vertical="center" wrapText="1"/>
    </xf>
    <xf numFmtId="0" fontId="48" fillId="0" borderId="49" xfId="0" applyFont="1" applyFill="1" applyBorder="1" applyAlignment="1">
      <alignment horizontal="right" vertical="center" wrapText="1"/>
    </xf>
    <xf numFmtId="0" fontId="38" fillId="3" borderId="49" xfId="0" applyFont="1" applyFill="1" applyBorder="1" applyAlignment="1">
      <alignment horizontal="right" vertical="center" wrapText="1"/>
    </xf>
    <xf numFmtId="0" fontId="38" fillId="7" borderId="50" xfId="0" applyFont="1" applyFill="1" applyBorder="1" applyAlignment="1">
      <alignment horizontal="right" vertical="center" wrapText="1"/>
    </xf>
    <xf numFmtId="3" fontId="48" fillId="0" borderId="40" xfId="0" applyNumberFormat="1" applyFont="1" applyBorder="1" applyAlignment="1">
      <alignment horizontal="right" vertical="center" wrapText="1"/>
    </xf>
    <xf numFmtId="3" fontId="48" fillId="0" borderId="1" xfId="0" applyNumberFormat="1" applyFont="1" applyBorder="1" applyAlignment="1">
      <alignment horizontal="right" vertical="center" wrapText="1"/>
    </xf>
    <xf numFmtId="3" fontId="38" fillId="0" borderId="1" xfId="0" applyNumberFormat="1" applyFont="1" applyFill="1" applyBorder="1" applyAlignment="1">
      <alignment horizontal="right" vertical="center" wrapText="1"/>
    </xf>
    <xf numFmtId="0" fontId="48" fillId="0" borderId="1" xfId="0" applyFont="1" applyBorder="1" applyAlignment="1">
      <alignment horizontal="right" vertical="center" wrapText="1"/>
    </xf>
    <xf numFmtId="177" fontId="38" fillId="7" borderId="1" xfId="4" applyNumberFormat="1" applyFont="1" applyFill="1" applyBorder="1" applyAlignment="1">
      <alignment horizontal="right" vertical="center" wrapText="1"/>
    </xf>
    <xf numFmtId="177" fontId="38" fillId="7" borderId="76" xfId="4" applyNumberFormat="1" applyFont="1" applyFill="1" applyBorder="1" applyAlignment="1">
      <alignment horizontal="right" vertical="center" wrapText="1"/>
    </xf>
    <xf numFmtId="0" fontId="14" fillId="2" borderId="32" xfId="0" applyFont="1" applyFill="1" applyBorder="1" applyAlignment="1" applyProtection="1"/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/>
    </xf>
    <xf numFmtId="0" fontId="14" fillId="12" borderId="19" xfId="0" applyFont="1" applyFill="1" applyBorder="1" applyAlignment="1">
      <alignment horizontal="center" vertical="center"/>
    </xf>
    <xf numFmtId="0" fontId="10" fillId="2" borderId="32" xfId="0" applyFont="1" applyFill="1" applyBorder="1" applyAlignment="1" applyProtection="1"/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78" fontId="52" fillId="0" borderId="87" xfId="0" applyNumberFormat="1" applyFont="1" applyFill="1" applyBorder="1" applyAlignment="1">
      <alignment horizontal="right" vertical="center" wrapText="1"/>
    </xf>
    <xf numFmtId="178" fontId="52" fillId="0" borderId="1" xfId="0" applyNumberFormat="1" applyFont="1" applyFill="1" applyBorder="1" applyAlignment="1">
      <alignment horizontal="right" vertical="center" wrapText="1"/>
    </xf>
    <xf numFmtId="178" fontId="52" fillId="0" borderId="1" xfId="0" applyNumberFormat="1" applyFont="1" applyFill="1" applyBorder="1" applyAlignment="1">
      <alignment horizontal="right" vertical="center"/>
    </xf>
    <xf numFmtId="178" fontId="52" fillId="0" borderId="56" xfId="0" applyNumberFormat="1" applyFont="1" applyBorder="1" applyAlignment="1">
      <alignment horizontal="right" vertical="center"/>
    </xf>
    <xf numFmtId="178" fontId="52" fillId="0" borderId="49" xfId="0" applyNumberFormat="1" applyFont="1" applyBorder="1" applyAlignment="1">
      <alignment horizontal="right" vertical="center"/>
    </xf>
    <xf numFmtId="178" fontId="52" fillId="0" borderId="88" xfId="0" applyNumberFormat="1" applyFont="1" applyFill="1" applyBorder="1" applyAlignment="1">
      <alignment horizontal="right" vertical="center"/>
    </xf>
    <xf numFmtId="178" fontId="52" fillId="0" borderId="49" xfId="0" applyNumberFormat="1" applyFont="1" applyFill="1" applyBorder="1" applyAlignment="1">
      <alignment horizontal="right" vertical="center"/>
    </xf>
    <xf numFmtId="178" fontId="52" fillId="0" borderId="40" xfId="0" applyNumberFormat="1" applyFont="1" applyBorder="1" applyAlignment="1">
      <alignment horizontal="right" vertical="center" wrapText="1"/>
    </xf>
    <xf numFmtId="178" fontId="52" fillId="0" borderId="1" xfId="0" applyNumberFormat="1" applyFont="1" applyBorder="1" applyAlignment="1">
      <alignment horizontal="right" vertical="center" wrapText="1"/>
    </xf>
    <xf numFmtId="178" fontId="52" fillId="0" borderId="1" xfId="0" applyNumberFormat="1" applyFont="1" applyBorder="1" applyAlignment="1">
      <alignment horizontal="right" vertical="center"/>
    </xf>
    <xf numFmtId="0" fontId="21" fillId="5" borderId="68" xfId="0" applyFont="1" applyFill="1" applyBorder="1" applyAlignment="1">
      <alignment horizontal="center" vertical="center"/>
    </xf>
    <xf numFmtId="0" fontId="21" fillId="5" borderId="66" xfId="0" applyFont="1" applyFill="1" applyBorder="1" applyAlignment="1">
      <alignment horizontal="center" vertical="center"/>
    </xf>
    <xf numFmtId="0" fontId="21" fillId="5" borderId="77" xfId="0" applyFont="1" applyFill="1" applyBorder="1" applyAlignment="1">
      <alignment horizontal="center" vertical="center"/>
    </xf>
    <xf numFmtId="0" fontId="21" fillId="5" borderId="67" xfId="0" applyFont="1" applyFill="1" applyBorder="1" applyAlignment="1">
      <alignment horizontal="center" vertical="center"/>
    </xf>
    <xf numFmtId="178" fontId="38" fillId="7" borderId="1" xfId="4" applyNumberFormat="1" applyFont="1" applyFill="1" applyBorder="1" applyAlignment="1">
      <alignment horizontal="right" vertical="center"/>
    </xf>
    <xf numFmtId="178" fontId="38" fillId="7" borderId="76" xfId="4" applyNumberFormat="1" applyFont="1" applyFill="1" applyBorder="1" applyAlignment="1">
      <alignment horizontal="right" vertical="center"/>
    </xf>
    <xf numFmtId="0" fontId="44" fillId="0" borderId="0" xfId="0" applyFont="1" applyBorder="1" applyAlignment="1">
      <alignment horizontal="center" vertical="center"/>
    </xf>
    <xf numFmtId="0" fontId="16" fillId="11" borderId="69" xfId="0" applyFont="1" applyFill="1" applyBorder="1" applyAlignment="1">
      <alignment horizontal="center" vertical="center"/>
    </xf>
    <xf numFmtId="0" fontId="16" fillId="11" borderId="70" xfId="0" applyFont="1" applyFill="1" applyBorder="1" applyAlignment="1">
      <alignment horizontal="center" vertical="center"/>
    </xf>
    <xf numFmtId="0" fontId="16" fillId="11" borderId="71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 applyProtection="1"/>
    <xf numFmtId="0" fontId="14" fillId="11" borderId="32" xfId="0" applyFont="1" applyFill="1" applyBorder="1" applyAlignment="1" applyProtection="1"/>
    <xf numFmtId="0" fontId="59" fillId="0" borderId="0" xfId="0" applyFont="1" applyBorder="1" applyAlignment="1">
      <alignment horizontal="center" vertical="center"/>
    </xf>
    <xf numFmtId="0" fontId="50" fillId="5" borderId="40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50" fillId="5" borderId="75" xfId="0" applyFont="1" applyFill="1" applyBorder="1" applyAlignment="1">
      <alignment horizontal="center" vertical="center"/>
    </xf>
    <xf numFmtId="0" fontId="50" fillId="5" borderId="23" xfId="0" applyFont="1" applyFill="1" applyBorder="1" applyAlignment="1">
      <alignment horizontal="center" vertical="center"/>
    </xf>
    <xf numFmtId="0" fontId="50" fillId="5" borderId="41" xfId="0" applyFont="1" applyFill="1" applyBorder="1" applyAlignment="1">
      <alignment horizontal="center" vertical="center"/>
    </xf>
    <xf numFmtId="0" fontId="19" fillId="11" borderId="14" xfId="0" applyFont="1" applyFill="1" applyBorder="1" applyAlignment="1" applyProtection="1">
      <alignment wrapText="1"/>
    </xf>
    <xf numFmtId="0" fontId="19" fillId="11" borderId="15" xfId="0" applyFont="1" applyFill="1" applyBorder="1" applyAlignment="1" applyProtection="1">
      <alignment wrapText="1"/>
    </xf>
    <xf numFmtId="0" fontId="14" fillId="2" borderId="5" xfId="0" applyFont="1" applyFill="1" applyBorder="1" applyAlignment="1" applyProtection="1">
      <alignment wrapText="1"/>
    </xf>
    <xf numFmtId="0" fontId="14" fillId="2" borderId="32" xfId="0" applyFont="1" applyFill="1" applyBorder="1" applyAlignment="1" applyProtection="1">
      <alignment wrapText="1"/>
    </xf>
    <xf numFmtId="0" fontId="14" fillId="2" borderId="17" xfId="0" applyFont="1" applyFill="1" applyBorder="1" applyAlignment="1" applyProtection="1">
      <alignment wrapText="1"/>
    </xf>
    <xf numFmtId="0" fontId="14" fillId="2" borderId="6" xfId="0" applyFont="1" applyFill="1" applyBorder="1" applyAlignment="1" applyProtection="1">
      <alignment wrapText="1"/>
    </xf>
    <xf numFmtId="0" fontId="26" fillId="0" borderId="78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 applyProtection="1">
      <alignment wrapText="1"/>
    </xf>
    <xf numFmtId="0" fontId="30" fillId="11" borderId="15" xfId="0" applyFont="1" applyFill="1" applyBorder="1" applyAlignment="1" applyProtection="1">
      <alignment wrapText="1"/>
    </xf>
    <xf numFmtId="0" fontId="10" fillId="2" borderId="5" xfId="0" applyFont="1" applyFill="1" applyBorder="1" applyAlignment="1" applyProtection="1">
      <alignment wrapText="1"/>
    </xf>
    <xf numFmtId="0" fontId="10" fillId="2" borderId="32" xfId="0" applyFont="1" applyFill="1" applyBorder="1" applyAlignment="1" applyProtection="1">
      <alignment wrapText="1"/>
    </xf>
    <xf numFmtId="0" fontId="10" fillId="2" borderId="17" xfId="0" applyFont="1" applyFill="1" applyBorder="1" applyAlignment="1" applyProtection="1">
      <alignment wrapText="1"/>
    </xf>
    <xf numFmtId="0" fontId="10" fillId="2" borderId="6" xfId="0" applyFont="1" applyFill="1" applyBorder="1" applyAlignment="1" applyProtection="1">
      <alignment wrapText="1"/>
    </xf>
    <xf numFmtId="3" fontId="38" fillId="3" borderId="1" xfId="0" applyNumberFormat="1" applyFont="1" applyFill="1" applyBorder="1" applyAlignment="1">
      <alignment horizontal="right" vertical="center"/>
    </xf>
    <xf numFmtId="0" fontId="48" fillId="0" borderId="1" xfId="0" applyFont="1" applyFill="1" applyBorder="1" applyAlignment="1">
      <alignment horizontal="right" vertical="center"/>
    </xf>
    <xf numFmtId="179" fontId="38" fillId="7" borderId="1" xfId="0" applyNumberFormat="1" applyFont="1" applyFill="1" applyBorder="1" applyAlignment="1">
      <alignment horizontal="right" vertical="center"/>
    </xf>
    <xf numFmtId="0" fontId="38" fillId="7" borderId="1" xfId="0" applyFont="1" applyFill="1" applyBorder="1" applyAlignment="1">
      <alignment horizontal="right" vertical="center"/>
    </xf>
    <xf numFmtId="0" fontId="38" fillId="7" borderId="41" xfId="0" applyFont="1" applyFill="1" applyBorder="1" applyAlignment="1">
      <alignment horizontal="right" vertical="center"/>
    </xf>
    <xf numFmtId="0" fontId="48" fillId="0" borderId="56" xfId="0" applyFont="1" applyBorder="1" applyAlignment="1">
      <alignment horizontal="right" vertical="center"/>
    </xf>
    <xf numFmtId="0" fontId="48" fillId="0" borderId="49" xfId="0" applyFont="1" applyBorder="1" applyAlignment="1">
      <alignment horizontal="right" vertical="center"/>
    </xf>
    <xf numFmtId="0" fontId="38" fillId="0" borderId="49" xfId="0" applyFont="1" applyFill="1" applyBorder="1" applyAlignment="1">
      <alignment horizontal="right" vertical="center"/>
    </xf>
    <xf numFmtId="177" fontId="24" fillId="0" borderId="49" xfId="4" applyNumberFormat="1" applyFont="1" applyBorder="1" applyAlignment="1">
      <alignment horizontal="right" vertical="center"/>
    </xf>
    <xf numFmtId="177" fontId="38" fillId="7" borderId="49" xfId="0" applyNumberFormat="1" applyFont="1" applyFill="1" applyBorder="1" applyAlignment="1">
      <alignment horizontal="right" vertical="center"/>
    </xf>
    <xf numFmtId="0" fontId="38" fillId="7" borderId="49" xfId="0" applyFont="1" applyFill="1" applyBorder="1" applyAlignment="1">
      <alignment horizontal="right" vertical="center"/>
    </xf>
    <xf numFmtId="0" fontId="38" fillId="7" borderId="84" xfId="0" applyFont="1" applyFill="1" applyBorder="1" applyAlignment="1">
      <alignment horizontal="right" vertical="center"/>
    </xf>
    <xf numFmtId="0" fontId="48" fillId="0" borderId="88" xfId="0" applyFont="1" applyFill="1" applyBorder="1" applyAlignment="1">
      <alignment horizontal="right" vertical="center"/>
    </xf>
    <xf numFmtId="0" fontId="48" fillId="0" borderId="49" xfId="0" applyFont="1" applyFill="1" applyBorder="1" applyAlignment="1">
      <alignment horizontal="right" vertical="center"/>
    </xf>
    <xf numFmtId="0" fontId="38" fillId="3" borderId="49" xfId="0" applyFont="1" applyFill="1" applyBorder="1" applyAlignment="1">
      <alignment horizontal="right" vertical="center"/>
    </xf>
    <xf numFmtId="0" fontId="38" fillId="7" borderId="50" xfId="0" applyFont="1" applyFill="1" applyBorder="1" applyAlignment="1">
      <alignment horizontal="right" vertical="center"/>
    </xf>
    <xf numFmtId="3" fontId="38" fillId="0" borderId="1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177" fontId="38" fillId="7" borderId="1" xfId="0" applyNumberFormat="1" applyFont="1" applyFill="1" applyBorder="1" applyAlignment="1">
      <alignment horizontal="right" vertical="center"/>
    </xf>
    <xf numFmtId="0" fontId="38" fillId="7" borderId="76" xfId="0" applyFont="1" applyFill="1" applyBorder="1" applyAlignment="1">
      <alignment horizontal="right" vertical="center"/>
    </xf>
    <xf numFmtId="0" fontId="26" fillId="0" borderId="4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9" fillId="9" borderId="69" xfId="0" applyFont="1" applyFill="1" applyBorder="1" applyAlignment="1">
      <alignment horizontal="center" vertical="center"/>
    </xf>
    <xf numFmtId="0" fontId="19" fillId="9" borderId="70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19" fillId="4" borderId="86" xfId="0" applyFont="1" applyFill="1" applyBorder="1" applyAlignment="1">
      <alignment horizontal="center" vertical="center"/>
    </xf>
    <xf numFmtId="0" fontId="19" fillId="4" borderId="70" xfId="0" applyFont="1" applyFill="1" applyBorder="1" applyAlignment="1">
      <alignment horizontal="center" vertical="center"/>
    </xf>
    <xf numFmtId="0" fontId="53" fillId="8" borderId="70" xfId="0" applyFont="1" applyFill="1" applyBorder="1" applyAlignment="1">
      <alignment horizontal="center" vertical="center"/>
    </xf>
    <xf numFmtId="0" fontId="53" fillId="8" borderId="71" xfId="0" applyFont="1" applyFill="1" applyBorder="1" applyAlignment="1">
      <alignment horizontal="center" vertical="center"/>
    </xf>
    <xf numFmtId="179" fontId="53" fillId="10" borderId="70" xfId="0" applyNumberFormat="1" applyFont="1" applyFill="1" applyBorder="1" applyAlignment="1">
      <alignment horizontal="center" vertical="center"/>
    </xf>
    <xf numFmtId="177" fontId="53" fillId="8" borderId="70" xfId="4" applyNumberFormat="1" applyFont="1" applyFill="1" applyBorder="1" applyAlignment="1">
      <alignment horizontal="center" vertical="center"/>
    </xf>
    <xf numFmtId="177" fontId="53" fillId="8" borderId="71" xfId="4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right" vertical="center"/>
    </xf>
    <xf numFmtId="179" fontId="53" fillId="8" borderId="70" xfId="4" applyNumberFormat="1" applyFont="1" applyFill="1" applyBorder="1" applyAlignment="1">
      <alignment horizontal="center" vertical="center"/>
    </xf>
    <xf numFmtId="179" fontId="53" fillId="8" borderId="71" xfId="4" applyNumberFormat="1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0" fontId="21" fillId="5" borderId="69" xfId="0" applyFont="1" applyFill="1" applyBorder="1" applyAlignment="1">
      <alignment horizontal="center" vertical="center"/>
    </xf>
    <xf numFmtId="0" fontId="21" fillId="5" borderId="70" xfId="0" applyFont="1" applyFill="1" applyBorder="1" applyAlignment="1">
      <alignment horizontal="center" vertical="center"/>
    </xf>
    <xf numFmtId="0" fontId="21" fillId="5" borderId="74" xfId="0" applyFont="1" applyFill="1" applyBorder="1" applyAlignment="1">
      <alignment horizontal="center" vertical="center"/>
    </xf>
    <xf numFmtId="0" fontId="21" fillId="5" borderId="72" xfId="0" applyFont="1" applyFill="1" applyBorder="1" applyAlignment="1">
      <alignment horizontal="center" vertical="center"/>
    </xf>
    <xf numFmtId="0" fontId="21" fillId="5" borderId="71" xfId="0" applyFont="1" applyFill="1" applyBorder="1" applyAlignment="1">
      <alignment horizontal="center" vertical="center"/>
    </xf>
    <xf numFmtId="0" fontId="17" fillId="12" borderId="65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93" xfId="0" applyFont="1" applyFill="1" applyBorder="1" applyAlignment="1">
      <alignment horizontal="center" vertical="center"/>
    </xf>
    <xf numFmtId="0" fontId="21" fillId="4" borderId="103" xfId="0" applyFont="1" applyFill="1" applyBorder="1" applyAlignment="1">
      <alignment horizontal="center" vertical="center"/>
    </xf>
    <xf numFmtId="0" fontId="21" fillId="4" borderId="96" xfId="0" applyFont="1" applyFill="1" applyBorder="1" applyAlignment="1">
      <alignment horizontal="center" vertical="center"/>
    </xf>
    <xf numFmtId="0" fontId="21" fillId="4" borderId="91" xfId="0" applyFont="1" applyFill="1" applyBorder="1" applyAlignment="1">
      <alignment horizontal="center" vertical="center"/>
    </xf>
  </cellXfs>
  <cellStyles count="9">
    <cellStyle name="一般" xfId="0" builtinId="0"/>
    <cellStyle name="一般 2" xfId="2"/>
    <cellStyle name="一般 3" xfId="6"/>
    <cellStyle name="一般 4" xfId="7"/>
    <cellStyle name="千分位" xfId="4" builtinId="3"/>
    <cellStyle name="千分位 2" xfId="3"/>
    <cellStyle name="百分比" xfId="5" builtinId="5"/>
    <cellStyle name="貨幣" xfId="1" builtinId="4"/>
    <cellStyle name="貨幣 2" xfId="8"/>
  </cellStyles>
  <dxfs count="0"/>
  <tableStyles count="0" defaultTableStyle="TableStyleMedium2" defaultPivotStyle="PivotStyleLight16"/>
  <colors>
    <mruColors>
      <color rgb="FF0000CC"/>
      <color rgb="FF008000"/>
      <color rgb="FF66006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U22"/>
  <sheetViews>
    <sheetView zoomScaleNormal="100" workbookViewId="0">
      <selection activeCell="A3" sqref="A3:M3"/>
    </sheetView>
  </sheetViews>
  <sheetFormatPr defaultColWidth="9" defaultRowHeight="13.2"/>
  <cols>
    <col min="1" max="1" width="11.6640625" style="5" customWidth="1"/>
    <col min="2" max="2" width="4.6640625" style="5" customWidth="1"/>
    <col min="3" max="3" width="7" style="5" customWidth="1"/>
    <col min="4" max="4" width="6" style="5" customWidth="1"/>
    <col min="5" max="5" width="8.109375" style="5" customWidth="1"/>
    <col min="6" max="6" width="7.21875" style="5" customWidth="1"/>
    <col min="7" max="7" width="8.44140625" style="5" customWidth="1"/>
    <col min="8" max="8" width="5" style="5" customWidth="1"/>
    <col min="9" max="9" width="6.88671875" style="5" customWidth="1"/>
    <col min="10" max="10" width="5.109375" style="5" customWidth="1"/>
    <col min="11" max="11" width="7.109375" style="5" customWidth="1"/>
    <col min="12" max="12" width="4.44140625" style="5" customWidth="1"/>
    <col min="13" max="13" width="7.88671875" style="5" customWidth="1"/>
    <col min="14" max="14" width="3.44140625" style="7" customWidth="1"/>
    <col min="15" max="15" width="8.6640625" style="5" customWidth="1"/>
    <col min="16" max="16" width="7.88671875" style="5" customWidth="1"/>
    <col min="17" max="17" width="9.21875" style="5" customWidth="1"/>
    <col min="18" max="18" width="8.33203125" style="5" customWidth="1"/>
    <col min="19" max="19" width="7.44140625" style="5" customWidth="1"/>
    <col min="20" max="20" width="7.109375" style="5" customWidth="1"/>
    <col min="21" max="21" width="7.44140625" style="5" customWidth="1"/>
    <col min="22" max="22" width="3.88671875" style="5" customWidth="1"/>
    <col min="23" max="16384" width="9" style="5"/>
  </cols>
  <sheetData>
    <row r="1" spans="1:21" ht="33" customHeight="1">
      <c r="A1" s="369" t="s">
        <v>85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</row>
    <row r="2" spans="1:21" ht="13.8" thickBot="1"/>
    <row r="3" spans="1:21" ht="18" customHeight="1" thickBot="1">
      <c r="A3" s="376" t="s">
        <v>165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8"/>
      <c r="N3" s="8"/>
      <c r="O3" s="379" t="s">
        <v>88</v>
      </c>
      <c r="P3" s="380"/>
      <c r="Q3" s="380"/>
      <c r="R3" s="380"/>
      <c r="S3" s="380"/>
      <c r="T3" s="380"/>
      <c r="U3" s="381"/>
    </row>
    <row r="4" spans="1:21" ht="15.6">
      <c r="A4" s="355" t="s">
        <v>42</v>
      </c>
      <c r="B4" s="358" t="s">
        <v>46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  <c r="N4" s="9"/>
      <c r="O4" s="382"/>
      <c r="P4" s="383"/>
      <c r="Q4" s="383"/>
      <c r="R4" s="383"/>
      <c r="S4" s="383"/>
      <c r="T4" s="383"/>
      <c r="U4" s="384"/>
    </row>
    <row r="5" spans="1:21" ht="13.8">
      <c r="A5" s="356"/>
      <c r="B5" s="361" t="s">
        <v>25</v>
      </c>
      <c r="C5" s="362"/>
      <c r="D5" s="362"/>
      <c r="E5" s="362"/>
      <c r="F5" s="362"/>
      <c r="G5" s="363"/>
      <c r="H5" s="361" t="s">
        <v>26</v>
      </c>
      <c r="I5" s="362"/>
      <c r="J5" s="362"/>
      <c r="K5" s="362"/>
      <c r="L5" s="362"/>
      <c r="M5" s="364"/>
      <c r="N5" s="9"/>
      <c r="O5" s="325" t="s">
        <v>27</v>
      </c>
      <c r="P5" s="323"/>
      <c r="Q5" s="323"/>
      <c r="R5" s="326"/>
      <c r="S5" s="322" t="s">
        <v>28</v>
      </c>
      <c r="T5" s="323"/>
      <c r="U5" s="324"/>
    </row>
    <row r="6" spans="1:21" ht="14.4" thickBot="1">
      <c r="A6" s="356"/>
      <c r="B6" s="361" t="s">
        <v>29</v>
      </c>
      <c r="C6" s="362"/>
      <c r="D6" s="362"/>
      <c r="E6" s="365"/>
      <c r="F6" s="361" t="s">
        <v>30</v>
      </c>
      <c r="G6" s="367" t="s">
        <v>31</v>
      </c>
      <c r="H6" s="361" t="s">
        <v>29</v>
      </c>
      <c r="I6" s="362"/>
      <c r="J6" s="362"/>
      <c r="K6" s="365"/>
      <c r="L6" s="361" t="s">
        <v>30</v>
      </c>
      <c r="M6" s="353" t="s">
        <v>31</v>
      </c>
      <c r="N6" s="10"/>
      <c r="O6" s="196" t="s">
        <v>32</v>
      </c>
      <c r="P6" s="11" t="s">
        <v>34</v>
      </c>
      <c r="Q6" s="55" t="s">
        <v>79</v>
      </c>
      <c r="R6" s="211" t="s">
        <v>35</v>
      </c>
      <c r="S6" s="12" t="s">
        <v>32</v>
      </c>
      <c r="T6" s="11" t="s">
        <v>33</v>
      </c>
      <c r="U6" s="13" t="s">
        <v>35</v>
      </c>
    </row>
    <row r="7" spans="1:21" ht="28.5" customHeight="1" thickTop="1" thickBot="1">
      <c r="A7" s="357"/>
      <c r="B7" s="14" t="s">
        <v>36</v>
      </c>
      <c r="C7" s="14" t="s">
        <v>37</v>
      </c>
      <c r="D7" s="14" t="s">
        <v>38</v>
      </c>
      <c r="E7" s="14" t="s">
        <v>39</v>
      </c>
      <c r="F7" s="366" t="s">
        <v>40</v>
      </c>
      <c r="G7" s="368" t="s">
        <v>41</v>
      </c>
      <c r="H7" s="14" t="s">
        <v>36</v>
      </c>
      <c r="I7" s="14" t="s">
        <v>37</v>
      </c>
      <c r="J7" s="14" t="s">
        <v>38</v>
      </c>
      <c r="K7" s="14" t="s">
        <v>39</v>
      </c>
      <c r="L7" s="366" t="s">
        <v>40</v>
      </c>
      <c r="M7" s="354" t="s">
        <v>41</v>
      </c>
      <c r="N7" s="10"/>
      <c r="O7" s="212">
        <v>141500</v>
      </c>
      <c r="P7" s="213">
        <v>8500</v>
      </c>
      <c r="Q7" s="213">
        <v>0</v>
      </c>
      <c r="R7" s="214">
        <f>O7+P7+Q7</f>
        <v>150000</v>
      </c>
      <c r="S7" s="215">
        <v>15065</v>
      </c>
      <c r="T7" s="172">
        <v>0</v>
      </c>
      <c r="U7" s="173">
        <f>S7+T7</f>
        <v>15065</v>
      </c>
    </row>
    <row r="8" spans="1:21" ht="39" customHeight="1" thickTop="1" thickBot="1">
      <c r="A8" s="30" t="s">
        <v>86</v>
      </c>
      <c r="B8" s="250"/>
      <c r="C8" s="250"/>
      <c r="D8" s="250"/>
      <c r="E8" s="250"/>
      <c r="F8" s="250"/>
      <c r="G8" s="23"/>
      <c r="H8" s="250"/>
      <c r="I8" s="250"/>
      <c r="J8" s="250"/>
      <c r="K8" s="250"/>
      <c r="L8" s="251"/>
      <c r="M8" s="252"/>
      <c r="N8" s="15"/>
      <c r="O8" s="16"/>
      <c r="P8" s="16"/>
      <c r="Q8" s="16"/>
      <c r="R8" s="16"/>
      <c r="S8" s="16"/>
      <c r="T8" s="16"/>
      <c r="U8" s="16"/>
    </row>
    <row r="9" spans="1:21" ht="15.6">
      <c r="A9" s="24"/>
      <c r="B9" s="17"/>
      <c r="C9" s="17"/>
      <c r="D9" s="17"/>
      <c r="E9" s="17"/>
      <c r="F9" s="17"/>
      <c r="G9" s="17"/>
      <c r="H9" s="17"/>
      <c r="I9" s="17"/>
      <c r="J9" s="17"/>
      <c r="K9" s="17"/>
      <c r="L9" s="15"/>
      <c r="M9" s="18"/>
      <c r="N9" s="15"/>
      <c r="O9" s="16"/>
      <c r="P9" s="16"/>
      <c r="Q9" s="16"/>
      <c r="R9" s="16"/>
      <c r="S9" s="16"/>
      <c r="T9" s="16"/>
      <c r="U9" s="16"/>
    </row>
    <row r="10" spans="1:21" ht="16.2" thickBot="1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8"/>
      <c r="O10" s="16"/>
      <c r="P10" s="16"/>
      <c r="Q10" s="16"/>
      <c r="R10" s="16"/>
      <c r="S10" s="16"/>
      <c r="T10" s="16"/>
      <c r="U10" s="16"/>
    </row>
    <row r="11" spans="1:21" ht="15.6" customHeight="1">
      <c r="A11" s="355" t="s">
        <v>42</v>
      </c>
      <c r="B11" s="358" t="s">
        <v>43</v>
      </c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60"/>
      <c r="N11" s="9"/>
      <c r="O11" s="370" t="s">
        <v>163</v>
      </c>
      <c r="P11" s="371"/>
      <c r="Q11" s="371"/>
      <c r="R11" s="371"/>
      <c r="S11" s="371"/>
      <c r="T11" s="371"/>
      <c r="U11" s="372"/>
    </row>
    <row r="12" spans="1:21" ht="13.2" customHeight="1">
      <c r="A12" s="356"/>
      <c r="B12" s="361" t="s">
        <v>25</v>
      </c>
      <c r="C12" s="362"/>
      <c r="D12" s="362"/>
      <c r="E12" s="362"/>
      <c r="F12" s="362"/>
      <c r="G12" s="363"/>
      <c r="H12" s="361" t="s">
        <v>26</v>
      </c>
      <c r="I12" s="362"/>
      <c r="J12" s="362"/>
      <c r="K12" s="362"/>
      <c r="L12" s="362"/>
      <c r="M12" s="364"/>
      <c r="N12" s="9"/>
      <c r="O12" s="373"/>
      <c r="P12" s="374"/>
      <c r="Q12" s="374"/>
      <c r="R12" s="374"/>
      <c r="S12" s="374"/>
      <c r="T12" s="374"/>
      <c r="U12" s="375"/>
    </row>
    <row r="13" spans="1:21" ht="16.5" customHeight="1">
      <c r="A13" s="356"/>
      <c r="B13" s="361" t="s">
        <v>29</v>
      </c>
      <c r="C13" s="362"/>
      <c r="D13" s="362"/>
      <c r="E13" s="365"/>
      <c r="F13" s="361" t="s">
        <v>30</v>
      </c>
      <c r="G13" s="367" t="s">
        <v>31</v>
      </c>
      <c r="H13" s="361" t="s">
        <v>29</v>
      </c>
      <c r="I13" s="362"/>
      <c r="J13" s="362"/>
      <c r="K13" s="365"/>
      <c r="L13" s="361" t="s">
        <v>30</v>
      </c>
      <c r="M13" s="353" t="s">
        <v>31</v>
      </c>
      <c r="N13" s="10"/>
      <c r="O13" s="325" t="s">
        <v>44</v>
      </c>
      <c r="P13" s="323"/>
      <c r="Q13" s="323"/>
      <c r="R13" s="326"/>
      <c r="S13" s="322" t="s">
        <v>45</v>
      </c>
      <c r="T13" s="323"/>
      <c r="U13" s="324"/>
    </row>
    <row r="14" spans="1:21" ht="31.5" customHeight="1" thickBot="1">
      <c r="A14" s="357"/>
      <c r="B14" s="14" t="s">
        <v>36</v>
      </c>
      <c r="C14" s="14" t="s">
        <v>37</v>
      </c>
      <c r="D14" s="14" t="s">
        <v>38</v>
      </c>
      <c r="E14" s="14" t="s">
        <v>39</v>
      </c>
      <c r="F14" s="366" t="s">
        <v>40</v>
      </c>
      <c r="G14" s="368" t="s">
        <v>41</v>
      </c>
      <c r="H14" s="14" t="s">
        <v>36</v>
      </c>
      <c r="I14" s="14" t="s">
        <v>37</v>
      </c>
      <c r="J14" s="14" t="s">
        <v>38</v>
      </c>
      <c r="K14" s="14" t="s">
        <v>39</v>
      </c>
      <c r="L14" s="366" t="s">
        <v>40</v>
      </c>
      <c r="M14" s="354" t="s">
        <v>41</v>
      </c>
      <c r="N14" s="10"/>
      <c r="O14" s="196" t="s">
        <v>32</v>
      </c>
      <c r="P14" s="11" t="s">
        <v>34</v>
      </c>
      <c r="Q14" s="55" t="s">
        <v>79</v>
      </c>
      <c r="R14" s="211" t="s">
        <v>35</v>
      </c>
      <c r="S14" s="12" t="s">
        <v>32</v>
      </c>
      <c r="T14" s="11" t="s">
        <v>33</v>
      </c>
      <c r="U14" s="13" t="s">
        <v>35</v>
      </c>
    </row>
    <row r="15" spans="1:21" ht="39.75" customHeight="1" thickTop="1" thickBot="1">
      <c r="A15" s="30" t="s">
        <v>86</v>
      </c>
      <c r="B15" s="250"/>
      <c r="C15" s="250"/>
      <c r="D15" s="250"/>
      <c r="E15" s="250"/>
      <c r="F15" s="250"/>
      <c r="G15" s="23"/>
      <c r="H15" s="250"/>
      <c r="I15" s="250"/>
      <c r="J15" s="250"/>
      <c r="K15" s="250"/>
      <c r="L15" s="251"/>
      <c r="M15" s="252"/>
      <c r="N15" s="15"/>
      <c r="O15" s="178">
        <f>C15/O7</f>
        <v>0</v>
      </c>
      <c r="P15" s="179">
        <f>D15/P7</f>
        <v>0</v>
      </c>
      <c r="Q15" s="179">
        <v>0</v>
      </c>
      <c r="R15" s="210">
        <f>G15/R7</f>
        <v>0</v>
      </c>
      <c r="S15" s="107">
        <f>I15/S7</f>
        <v>0</v>
      </c>
      <c r="T15" s="6">
        <v>0</v>
      </c>
      <c r="U15" s="4">
        <f>M15/U7</f>
        <v>0</v>
      </c>
    </row>
    <row r="17" spans="1:21" ht="21.6">
      <c r="A17" s="327" t="s">
        <v>164</v>
      </c>
      <c r="B17" s="328"/>
      <c r="C17" s="328"/>
      <c r="D17" s="328"/>
      <c r="E17" s="50"/>
      <c r="F17" s="50"/>
      <c r="G17" s="50"/>
      <c r="H17" s="50"/>
      <c r="I17" s="50"/>
      <c r="J17" s="50"/>
      <c r="K17" s="66"/>
      <c r="L17" s="66"/>
      <c r="M17" s="66"/>
      <c r="N17" s="50"/>
      <c r="O17" s="50"/>
      <c r="P17" s="50"/>
      <c r="Q17" s="50"/>
      <c r="R17" s="50"/>
      <c r="S17" s="66"/>
      <c r="T17" s="66"/>
      <c r="U17" s="50"/>
    </row>
    <row r="18" spans="1:21" ht="16.2" thickBo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66"/>
      <c r="L18" s="66"/>
      <c r="M18" s="66"/>
      <c r="N18" s="50"/>
      <c r="O18" s="50"/>
      <c r="P18" s="50"/>
      <c r="Q18" s="50"/>
      <c r="R18" s="50"/>
      <c r="S18" s="66"/>
      <c r="T18" s="66"/>
      <c r="U18" s="50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150000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15065</v>
      </c>
      <c r="R19" s="343"/>
      <c r="S19" s="343"/>
      <c r="T19" s="343"/>
      <c r="U19" s="344"/>
    </row>
    <row r="20" spans="1:21" ht="33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26.25" customHeight="1">
      <c r="A21" s="299" t="s">
        <v>87</v>
      </c>
      <c r="B21" s="165" t="s">
        <v>18</v>
      </c>
      <c r="C21" s="301"/>
      <c r="D21" s="302"/>
      <c r="E21" s="303"/>
      <c r="F21" s="304"/>
      <c r="G21" s="305"/>
      <c r="H21" s="302"/>
      <c r="I21" s="306"/>
      <c r="J21" s="307"/>
      <c r="K21" s="308"/>
      <c r="L21" s="309"/>
      <c r="M21" s="310"/>
      <c r="N21" s="311"/>
      <c r="O21" s="303"/>
      <c r="P21" s="304"/>
      <c r="Q21" s="312"/>
      <c r="R21" s="311"/>
      <c r="S21" s="306"/>
      <c r="T21" s="307"/>
      <c r="U21" s="313"/>
    </row>
    <row r="22" spans="1:21" ht="26.25" customHeight="1" thickBot="1">
      <c r="A22" s="300"/>
      <c r="B22" s="166" t="s">
        <v>17</v>
      </c>
      <c r="C22" s="314"/>
      <c r="D22" s="315"/>
      <c r="E22" s="316"/>
      <c r="F22" s="317"/>
      <c r="G22" s="318"/>
      <c r="H22" s="315"/>
      <c r="I22" s="293"/>
      <c r="J22" s="294"/>
      <c r="K22" s="319"/>
      <c r="L22" s="320"/>
      <c r="M22" s="321"/>
      <c r="N22" s="292"/>
      <c r="O22" s="316"/>
      <c r="P22" s="317"/>
      <c r="Q22" s="291"/>
      <c r="R22" s="292"/>
      <c r="S22" s="293"/>
      <c r="T22" s="294"/>
      <c r="U22" s="295"/>
    </row>
  </sheetData>
  <mergeCells count="60">
    <mergeCell ref="A1:U1"/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O20:P20"/>
    <mergeCell ref="Q20:R20"/>
    <mergeCell ref="M6:M7"/>
    <mergeCell ref="A4:A7"/>
    <mergeCell ref="B4:M4"/>
    <mergeCell ref="B5:G5"/>
    <mergeCell ref="H5:M5"/>
    <mergeCell ref="B6:E6"/>
    <mergeCell ref="F6:F7"/>
    <mergeCell ref="G6:G7"/>
    <mergeCell ref="H6:K6"/>
    <mergeCell ref="L6:L7"/>
    <mergeCell ref="L22:N22"/>
    <mergeCell ref="O22:P22"/>
    <mergeCell ref="S5:U5"/>
    <mergeCell ref="O5:R5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Q22:R22"/>
    <mergeCell ref="S22:U22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</mergeCells>
  <phoneticPr fontId="2" type="noConversion"/>
  <printOptions horizontalCentered="1"/>
  <pageMargins left="0.23622047244094491" right="0.23622047244094491" top="0.39370078740157483" bottom="0.15748031496062992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7"/>
  <sheetViews>
    <sheetView topLeftCell="A9" zoomScaleNormal="100" workbookViewId="0">
      <selection activeCell="A17" sqref="A17:D17"/>
    </sheetView>
  </sheetViews>
  <sheetFormatPr defaultColWidth="9" defaultRowHeight="15.6"/>
  <cols>
    <col min="1" max="1" width="14.44140625" style="50" customWidth="1"/>
    <col min="2" max="2" width="5" style="50" customWidth="1"/>
    <col min="3" max="3" width="7.6640625" style="50" customWidth="1"/>
    <col min="4" max="4" width="6.33203125" style="50" customWidth="1"/>
    <col min="5" max="5" width="7.44140625" style="50" customWidth="1"/>
    <col min="6" max="6" width="6.109375" style="50" customWidth="1"/>
    <col min="7" max="7" width="6.88671875" style="50" customWidth="1"/>
    <col min="8" max="8" width="4.44140625" style="50" customWidth="1"/>
    <col min="9" max="9" width="5.88671875" style="50" customWidth="1"/>
    <col min="10" max="10" width="6.21875" style="50" customWidth="1"/>
    <col min="11" max="11" width="5" style="50" customWidth="1"/>
    <col min="12" max="12" width="5.88671875" style="50" customWidth="1"/>
    <col min="13" max="13" width="6.33203125" style="50" customWidth="1"/>
    <col min="14" max="14" width="1.6640625" style="51" customWidth="1"/>
    <col min="15" max="15" width="8.6640625" style="50" customWidth="1"/>
    <col min="16" max="16" width="7" style="50" customWidth="1"/>
    <col min="17" max="17" width="8" style="50" customWidth="1"/>
    <col min="18" max="18" width="8.88671875" style="50" customWidth="1"/>
    <col min="19" max="21" width="6.109375" style="50" customWidth="1"/>
    <col min="22" max="22" width="2" style="50" customWidth="1"/>
    <col min="23" max="23" width="16.33203125" style="50" customWidth="1"/>
    <col min="24" max="24" width="9" style="50"/>
    <col min="25" max="25" width="9.6640625" style="50" customWidth="1"/>
    <col min="26" max="26" width="9" style="50"/>
    <col min="27" max="27" width="11.44140625" style="50" bestFit="1" customWidth="1"/>
    <col min="28" max="30" width="9" style="50"/>
    <col min="31" max="31" width="10" style="50" bestFit="1" customWidth="1"/>
    <col min="32" max="16384" width="9" style="50"/>
  </cols>
  <sheetData>
    <row r="1" spans="1:21" ht="33" customHeight="1">
      <c r="A1" s="532" t="s">
        <v>118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</row>
    <row r="2" spans="1:21" ht="16.2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121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533" t="s">
        <v>9</v>
      </c>
      <c r="P5" s="534"/>
      <c r="Q5" s="534"/>
      <c r="R5" s="535"/>
      <c r="S5" s="536" t="s">
        <v>10</v>
      </c>
      <c r="T5" s="534"/>
      <c r="U5" s="537"/>
    </row>
    <row r="6" spans="1:21" ht="28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42.6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313800</v>
      </c>
      <c r="P7" s="195">
        <v>18800</v>
      </c>
      <c r="Q7" s="149">
        <v>0</v>
      </c>
      <c r="R7" s="184">
        <f>SUM(O7:Q7)</f>
        <v>332600</v>
      </c>
      <c r="S7" s="150">
        <v>0</v>
      </c>
      <c r="T7" s="148">
        <v>0</v>
      </c>
      <c r="U7" s="151">
        <f>SUM(S7:T7)</f>
        <v>0</v>
      </c>
    </row>
    <row r="8" spans="1:21" ht="50.25" customHeight="1" thickTop="1" thickBot="1">
      <c r="A8" s="67" t="s">
        <v>120</v>
      </c>
      <c r="B8" s="89">
        <v>0</v>
      </c>
      <c r="C8" s="97">
        <v>0</v>
      </c>
      <c r="D8" s="89">
        <v>0</v>
      </c>
      <c r="E8" s="97">
        <f>C8+D8</f>
        <v>0</v>
      </c>
      <c r="F8" s="89">
        <v>0</v>
      </c>
      <c r="G8" s="94">
        <f>F8+E8</f>
        <v>0</v>
      </c>
      <c r="H8" s="97">
        <v>0</v>
      </c>
      <c r="I8" s="97">
        <v>0</v>
      </c>
      <c r="J8" s="97">
        <v>0</v>
      </c>
      <c r="K8" s="97">
        <f>H8+I8+J8</f>
        <v>0</v>
      </c>
      <c r="L8" s="102">
        <v>0</v>
      </c>
      <c r="M8" s="95">
        <f>L8+K8</f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7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42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54" customHeight="1" thickTop="1" thickBot="1">
      <c r="A15" s="67" t="s">
        <v>120</v>
      </c>
      <c r="B15" s="89">
        <v>0</v>
      </c>
      <c r="C15" s="97">
        <v>0</v>
      </c>
      <c r="D15" s="97">
        <v>0</v>
      </c>
      <c r="E15" s="97">
        <f>C15+D15</f>
        <v>0</v>
      </c>
      <c r="F15" s="89">
        <v>0</v>
      </c>
      <c r="G15" s="94">
        <f>F15+E15</f>
        <v>0</v>
      </c>
      <c r="H15" s="97">
        <v>0</v>
      </c>
      <c r="I15" s="97">
        <v>0</v>
      </c>
      <c r="J15" s="97">
        <v>0</v>
      </c>
      <c r="K15" s="97">
        <f>H15+I15+J15</f>
        <v>0</v>
      </c>
      <c r="L15" s="102">
        <v>0</v>
      </c>
      <c r="M15" s="95">
        <f>L15+K15</f>
        <v>0</v>
      </c>
      <c r="N15" s="59"/>
      <c r="O15" s="197">
        <f>C15/O7</f>
        <v>0</v>
      </c>
      <c r="P15" s="198">
        <f>D15/P7</f>
        <v>0</v>
      </c>
      <c r="Q15" s="198">
        <v>0</v>
      </c>
      <c r="R15" s="205">
        <f>G15/R7</f>
        <v>0</v>
      </c>
      <c r="S15" s="203">
        <v>0</v>
      </c>
      <c r="T15" s="98">
        <v>0</v>
      </c>
      <c r="U15" s="96">
        <v>0</v>
      </c>
    </row>
    <row r="16" spans="1:2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332600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2.2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27.6">
      <c r="A21" s="299" t="s">
        <v>119</v>
      </c>
      <c r="B21" s="165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28.2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  <row r="23" spans="1:2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50"/>
    </row>
    <row r="24" spans="1:2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50"/>
    </row>
    <row r="25" spans="1:2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50"/>
    </row>
    <row r="26" spans="1:2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50"/>
    </row>
    <row r="27" spans="1:2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50"/>
    </row>
    <row r="28" spans="1:2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50"/>
    </row>
    <row r="29" spans="1:2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0"/>
    </row>
    <row r="30" spans="1:2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50"/>
    </row>
    <row r="31" spans="1:2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50"/>
    </row>
    <row r="32" spans="1:2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50"/>
    </row>
    <row r="33" spans="1:1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50"/>
    </row>
    <row r="34" spans="1:1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50"/>
    </row>
    <row r="35" spans="1:1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50"/>
    </row>
    <row r="36" spans="1:1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50"/>
    </row>
    <row r="37" spans="1:1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50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" right="0" top="0.35433070866141736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9" workbookViewId="0">
      <selection activeCell="A17" sqref="A17:D17"/>
    </sheetView>
  </sheetViews>
  <sheetFormatPr defaultColWidth="9" defaultRowHeight="15.6"/>
  <cols>
    <col min="1" max="1" width="14.44140625" style="50" customWidth="1"/>
    <col min="2" max="2" width="5" style="50" customWidth="1"/>
    <col min="3" max="3" width="7.6640625" style="50" customWidth="1"/>
    <col min="4" max="4" width="6.33203125" style="50" customWidth="1"/>
    <col min="5" max="5" width="7.44140625" style="50" customWidth="1"/>
    <col min="6" max="6" width="6.109375" style="50" customWidth="1"/>
    <col min="7" max="7" width="6.88671875" style="50" customWidth="1"/>
    <col min="8" max="8" width="4.44140625" style="50" customWidth="1"/>
    <col min="9" max="9" width="5.88671875" style="50" customWidth="1"/>
    <col min="10" max="10" width="6.21875" style="50" customWidth="1"/>
    <col min="11" max="11" width="5" style="50" customWidth="1"/>
    <col min="12" max="12" width="5.88671875" style="50" customWidth="1"/>
    <col min="13" max="13" width="6.33203125" style="50" customWidth="1"/>
    <col min="14" max="14" width="1.6640625" style="51" customWidth="1"/>
    <col min="15" max="15" width="8.6640625" style="50" customWidth="1"/>
    <col min="16" max="16" width="7" style="50" customWidth="1"/>
    <col min="17" max="17" width="8" style="50" customWidth="1"/>
    <col min="18" max="18" width="8.88671875" style="50" customWidth="1"/>
    <col min="19" max="21" width="8.33203125" style="50" customWidth="1"/>
    <col min="22" max="22" width="2" style="50" customWidth="1"/>
    <col min="23" max="23" width="16.33203125" style="50" customWidth="1"/>
    <col min="24" max="24" width="9" style="50"/>
    <col min="25" max="25" width="9.6640625" style="50" customWidth="1"/>
    <col min="26" max="26" width="9" style="50"/>
    <col min="27" max="27" width="11.44140625" style="50" bestFit="1" customWidth="1"/>
    <col min="28" max="30" width="9" style="50"/>
    <col min="31" max="31" width="10" style="50" bestFit="1" customWidth="1"/>
    <col min="32" max="16384" width="9" style="50"/>
  </cols>
  <sheetData>
    <row r="1" spans="1:21" ht="33" customHeight="1">
      <c r="A1" s="532" t="s">
        <v>122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</row>
    <row r="2" spans="1:21" ht="16.2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121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61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533" t="s">
        <v>9</v>
      </c>
      <c r="P5" s="534"/>
      <c r="Q5" s="534"/>
      <c r="R5" s="535"/>
      <c r="S5" s="536" t="s">
        <v>10</v>
      </c>
      <c r="T5" s="534"/>
      <c r="U5" s="537"/>
    </row>
    <row r="6" spans="1:21" ht="16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12</v>
      </c>
      <c r="R6" s="181" t="s">
        <v>80</v>
      </c>
      <c r="S6" s="79" t="s">
        <v>11</v>
      </c>
      <c r="T6" s="55" t="s">
        <v>12</v>
      </c>
      <c r="U6" s="56" t="s">
        <v>80</v>
      </c>
    </row>
    <row r="7" spans="1:21" ht="42.6" thickTop="1" thickBot="1">
      <c r="A7" s="428"/>
      <c r="B7" s="269" t="s">
        <v>5</v>
      </c>
      <c r="C7" s="269" t="s">
        <v>6</v>
      </c>
      <c r="D7" s="269" t="s">
        <v>7</v>
      </c>
      <c r="E7" s="269" t="s">
        <v>13</v>
      </c>
      <c r="F7" s="448" t="s">
        <v>8</v>
      </c>
      <c r="G7" s="497" t="s">
        <v>8</v>
      </c>
      <c r="H7" s="269" t="s">
        <v>5</v>
      </c>
      <c r="I7" s="269" t="s">
        <v>6</v>
      </c>
      <c r="J7" s="269" t="s">
        <v>7</v>
      </c>
      <c r="K7" s="269" t="s">
        <v>13</v>
      </c>
      <c r="L7" s="448" t="s">
        <v>8</v>
      </c>
      <c r="M7" s="450" t="s">
        <v>8</v>
      </c>
      <c r="N7" s="54"/>
      <c r="O7" s="192">
        <v>204680</v>
      </c>
      <c r="P7" s="195">
        <v>12280</v>
      </c>
      <c r="Q7" s="149">
        <v>80000</v>
      </c>
      <c r="R7" s="184">
        <f>SUM(O7:Q7)</f>
        <v>296960</v>
      </c>
      <c r="S7" s="150">
        <v>85000</v>
      </c>
      <c r="T7" s="148">
        <v>17578</v>
      </c>
      <c r="U7" s="151">
        <f>SUM(S7:T7)</f>
        <v>102578</v>
      </c>
    </row>
    <row r="8" spans="1:21" ht="52.95" customHeight="1" thickTop="1" thickBot="1">
      <c r="A8" s="67" t="s">
        <v>123</v>
      </c>
      <c r="B8" s="89">
        <v>0</v>
      </c>
      <c r="C8" s="97">
        <v>0</v>
      </c>
      <c r="D8" s="89">
        <v>0</v>
      </c>
      <c r="E8" s="97">
        <f>C8+D8</f>
        <v>0</v>
      </c>
      <c r="F8" s="89">
        <v>0</v>
      </c>
      <c r="G8" s="94">
        <f>F8+E8</f>
        <v>0</v>
      </c>
      <c r="H8" s="97">
        <v>0</v>
      </c>
      <c r="I8" s="97">
        <v>0</v>
      </c>
      <c r="J8" s="97">
        <v>0</v>
      </c>
      <c r="K8" s="97">
        <f>H8+I8+J8</f>
        <v>0</v>
      </c>
      <c r="L8" s="102">
        <v>0</v>
      </c>
      <c r="M8" s="95">
        <f>L8+K8</f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7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62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42" thickBot="1">
      <c r="A14" s="428"/>
      <c r="B14" s="269" t="s">
        <v>5</v>
      </c>
      <c r="C14" s="269" t="s">
        <v>6</v>
      </c>
      <c r="D14" s="269" t="s">
        <v>7</v>
      </c>
      <c r="E14" s="269" t="s">
        <v>13</v>
      </c>
      <c r="F14" s="448" t="s">
        <v>8</v>
      </c>
      <c r="G14" s="497" t="s">
        <v>8</v>
      </c>
      <c r="H14" s="269" t="s">
        <v>5</v>
      </c>
      <c r="I14" s="269" t="s">
        <v>6</v>
      </c>
      <c r="J14" s="269" t="s">
        <v>7</v>
      </c>
      <c r="K14" s="269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12</v>
      </c>
      <c r="R14" s="204" t="s">
        <v>80</v>
      </c>
      <c r="S14" s="79" t="s">
        <v>11</v>
      </c>
      <c r="T14" s="55" t="s">
        <v>12</v>
      </c>
      <c r="U14" s="56" t="s">
        <v>80</v>
      </c>
    </row>
    <row r="15" spans="1:21" ht="57" customHeight="1" thickTop="1" thickBot="1">
      <c r="A15" s="67" t="s">
        <v>123</v>
      </c>
      <c r="B15" s="89">
        <v>0</v>
      </c>
      <c r="C15" s="97">
        <v>0</v>
      </c>
      <c r="D15" s="97">
        <v>0</v>
      </c>
      <c r="E15" s="97">
        <f>C15+D15</f>
        <v>0</v>
      </c>
      <c r="F15" s="89">
        <v>0</v>
      </c>
      <c r="G15" s="94">
        <f>F15+E15</f>
        <v>0</v>
      </c>
      <c r="H15" s="97">
        <v>0</v>
      </c>
      <c r="I15" s="97">
        <v>0</v>
      </c>
      <c r="J15" s="97">
        <v>0</v>
      </c>
      <c r="K15" s="97">
        <f>H15+I15+J15</f>
        <v>0</v>
      </c>
      <c r="L15" s="102">
        <v>0</v>
      </c>
      <c r="M15" s="95">
        <f>L15+K15</f>
        <v>0</v>
      </c>
      <c r="N15" s="59"/>
      <c r="O15" s="197">
        <f>C15/O7</f>
        <v>0</v>
      </c>
      <c r="P15" s="198">
        <f>D15/P7</f>
        <v>0</v>
      </c>
      <c r="Q15" s="198">
        <v>0</v>
      </c>
      <c r="R15" s="205">
        <f>G15/R7</f>
        <v>0</v>
      </c>
      <c r="S15" s="203">
        <v>0</v>
      </c>
      <c r="T15" s="98">
        <v>0</v>
      </c>
      <c r="U15" s="96">
        <v>0</v>
      </c>
    </row>
    <row r="16" spans="1:2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296960</v>
      </c>
      <c r="H19" s="337"/>
      <c r="I19" s="337"/>
      <c r="J19" s="337"/>
      <c r="K19" s="338"/>
      <c r="L19" s="339" t="s">
        <v>56</v>
      </c>
      <c r="M19" s="340"/>
      <c r="N19" s="340"/>
      <c r="O19" s="340"/>
      <c r="P19" s="341"/>
      <c r="Q19" s="342">
        <v>102578</v>
      </c>
      <c r="R19" s="343"/>
      <c r="S19" s="343"/>
      <c r="T19" s="343"/>
      <c r="U19" s="344"/>
    </row>
    <row r="20" spans="1:21" ht="32.2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20</v>
      </c>
      <c r="M20" s="351"/>
      <c r="N20" s="351"/>
      <c r="O20" s="296" t="s">
        <v>58</v>
      </c>
      <c r="P20" s="352"/>
      <c r="Q20" s="296" t="s">
        <v>72</v>
      </c>
      <c r="R20" s="352"/>
      <c r="S20" s="296" t="s">
        <v>73</v>
      </c>
      <c r="T20" s="297"/>
      <c r="U20" s="298"/>
    </row>
    <row r="21" spans="1:21" ht="27.6">
      <c r="A21" s="299" t="s">
        <v>123</v>
      </c>
      <c r="B21" s="270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28.2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  <row r="23" spans="1:2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50"/>
    </row>
    <row r="24" spans="1:2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50"/>
    </row>
    <row r="25" spans="1:2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50"/>
    </row>
    <row r="26" spans="1:2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50"/>
    </row>
    <row r="27" spans="1:2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50"/>
    </row>
    <row r="28" spans="1:2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50"/>
    </row>
    <row r="29" spans="1:2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0"/>
    </row>
    <row r="30" spans="1:2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50"/>
    </row>
    <row r="31" spans="1:2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50"/>
    </row>
    <row r="32" spans="1:2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50"/>
    </row>
    <row r="33" spans="1:1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50"/>
    </row>
    <row r="34" spans="1:1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50"/>
    </row>
    <row r="35" spans="1:1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50"/>
    </row>
    <row r="36" spans="1:1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50"/>
    </row>
    <row r="37" spans="1:1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50"/>
    </row>
  </sheetData>
  <mergeCells count="60">
    <mergeCell ref="S22:U22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L21:N21"/>
    <mergeCell ref="Q20:R20"/>
    <mergeCell ref="A21:A22"/>
    <mergeCell ref="C21:D21"/>
    <mergeCell ref="E21:F21"/>
    <mergeCell ref="G21:H21"/>
    <mergeCell ref="I21:K21"/>
    <mergeCell ref="S20:U20"/>
    <mergeCell ref="S13:U13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A11:A14"/>
    <mergeCell ref="G20:H20"/>
    <mergeCell ref="I20:K20"/>
    <mergeCell ref="L20:N20"/>
    <mergeCell ref="O20:P20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B11:M11"/>
    <mergeCell ref="A1:U1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2"/>
  <sheetViews>
    <sheetView zoomScaleNormal="100" workbookViewId="0">
      <selection activeCell="A17" sqref="A17:D17"/>
    </sheetView>
  </sheetViews>
  <sheetFormatPr defaultColWidth="9" defaultRowHeight="15.6"/>
  <cols>
    <col min="1" max="1" width="15.109375" style="50" customWidth="1"/>
    <col min="2" max="2" width="5.33203125" style="50" customWidth="1"/>
    <col min="3" max="3" width="8.44140625" style="50" customWidth="1"/>
    <col min="4" max="4" width="7.77734375" style="50" customWidth="1"/>
    <col min="5" max="5" width="8.44140625" style="50" customWidth="1"/>
    <col min="6" max="6" width="5.109375" style="50" customWidth="1"/>
    <col min="7" max="7" width="8.33203125" style="50" customWidth="1"/>
    <col min="8" max="8" width="5" style="50" customWidth="1"/>
    <col min="9" max="9" width="5.33203125" style="50" customWidth="1"/>
    <col min="10" max="10" width="5.21875" style="50" customWidth="1"/>
    <col min="11" max="11" width="5.109375" style="50" customWidth="1"/>
    <col min="12" max="12" width="4.88671875" style="50" customWidth="1"/>
    <col min="13" max="13" width="6.21875" style="50" customWidth="1"/>
    <col min="14" max="14" width="2.21875" style="51" customWidth="1"/>
    <col min="15" max="15" width="8.88671875" style="66" customWidth="1"/>
    <col min="16" max="16" width="8" style="66" customWidth="1"/>
    <col min="17" max="17" width="7.33203125" style="66" customWidth="1"/>
    <col min="18" max="18" width="8.88671875" style="66" customWidth="1"/>
    <col min="19" max="19" width="6.44140625" style="66" customWidth="1"/>
    <col min="20" max="21" width="6.33203125" style="66" customWidth="1"/>
    <col min="22" max="22" width="3.21875" style="50" customWidth="1"/>
    <col min="23" max="23" width="14" style="50" customWidth="1"/>
    <col min="24" max="26" width="9" style="50"/>
    <col min="27" max="27" width="10" style="50" bestFit="1" customWidth="1"/>
    <col min="28" max="28" width="10.77734375" style="50" customWidth="1"/>
    <col min="29" max="16384" width="9" style="50"/>
  </cols>
  <sheetData>
    <row r="1" spans="1:32" ht="33.75" customHeight="1">
      <c r="A1" s="421" t="s">
        <v>124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Z1" s="61"/>
      <c r="AA1" s="61"/>
      <c r="AB1" s="61"/>
      <c r="AC1" s="61"/>
      <c r="AD1" s="61"/>
      <c r="AE1" s="61"/>
      <c r="AF1" s="61"/>
    </row>
    <row r="2" spans="1:32" ht="16.2" thickBo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32" ht="22.2" customHeight="1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125</v>
      </c>
      <c r="P3" s="371"/>
      <c r="Q3" s="371"/>
      <c r="R3" s="371"/>
      <c r="S3" s="371"/>
      <c r="T3" s="371"/>
      <c r="U3" s="372"/>
    </row>
    <row r="4" spans="1:32">
      <c r="A4" s="426" t="s">
        <v>15</v>
      </c>
      <c r="B4" s="429" t="s">
        <v>65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9"/>
      <c r="N4" s="53"/>
      <c r="O4" s="373"/>
      <c r="P4" s="374"/>
      <c r="Q4" s="374"/>
      <c r="R4" s="374"/>
      <c r="S4" s="374"/>
      <c r="T4" s="374"/>
      <c r="U4" s="375"/>
    </row>
    <row r="5" spans="1:32">
      <c r="A5" s="427"/>
      <c r="B5" s="435" t="s">
        <v>0</v>
      </c>
      <c r="C5" s="540"/>
      <c r="D5" s="540"/>
      <c r="E5" s="540"/>
      <c r="F5" s="540"/>
      <c r="G5" s="541"/>
      <c r="H5" s="435" t="s">
        <v>1</v>
      </c>
      <c r="I5" s="540"/>
      <c r="J5" s="540"/>
      <c r="K5" s="540"/>
      <c r="L5" s="540"/>
      <c r="M5" s="542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  <c r="Y5" s="50" t="s">
        <v>23</v>
      </c>
    </row>
    <row r="6" spans="1:32" ht="28.2" thickBot="1">
      <c r="A6" s="427"/>
      <c r="B6" s="435" t="s">
        <v>2</v>
      </c>
      <c r="C6" s="540"/>
      <c r="D6" s="540"/>
      <c r="E6" s="543"/>
      <c r="F6" s="435" t="s">
        <v>3</v>
      </c>
      <c r="G6" s="496" t="s">
        <v>4</v>
      </c>
      <c r="H6" s="435" t="s">
        <v>2</v>
      </c>
      <c r="I6" s="540"/>
      <c r="J6" s="540"/>
      <c r="K6" s="543"/>
      <c r="L6" s="435" t="s">
        <v>3</v>
      </c>
      <c r="M6" s="449" t="s">
        <v>4</v>
      </c>
      <c r="N6" s="54"/>
      <c r="O6" s="176" t="s">
        <v>32</v>
      </c>
      <c r="P6" s="174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32" ht="27.75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03">
        <v>377550</v>
      </c>
      <c r="P7" s="104">
        <v>22650</v>
      </c>
      <c r="Q7" s="149">
        <v>0</v>
      </c>
      <c r="R7" s="184">
        <f>SUM(O7:Q7)</f>
        <v>400200</v>
      </c>
      <c r="S7" s="137">
        <v>33000</v>
      </c>
      <c r="T7" s="108">
        <v>0</v>
      </c>
      <c r="U7" s="138">
        <f>SUM(S7:T7)</f>
        <v>33000</v>
      </c>
    </row>
    <row r="8" spans="1:32" ht="40.950000000000003" customHeight="1" thickTop="1" thickBot="1">
      <c r="A8" s="67" t="s">
        <v>127</v>
      </c>
      <c r="B8" s="256">
        <v>0</v>
      </c>
      <c r="C8" s="256">
        <v>0</v>
      </c>
      <c r="D8" s="256">
        <v>0</v>
      </c>
      <c r="E8" s="256">
        <v>0</v>
      </c>
      <c r="F8" s="256">
        <v>0</v>
      </c>
      <c r="G8" s="257">
        <v>0</v>
      </c>
      <c r="H8" s="256">
        <v>0</v>
      </c>
      <c r="I8" s="256">
        <v>0</v>
      </c>
      <c r="J8" s="256">
        <v>0</v>
      </c>
      <c r="K8" s="256">
        <v>0</v>
      </c>
      <c r="L8" s="258">
        <v>0</v>
      </c>
      <c r="M8" s="259">
        <v>0</v>
      </c>
      <c r="N8" s="59"/>
      <c r="P8" s="50"/>
      <c r="Q8" s="50"/>
      <c r="R8" s="50"/>
      <c r="S8" s="50"/>
      <c r="T8" s="50"/>
      <c r="U8" s="50"/>
    </row>
    <row r="9" spans="1:32">
      <c r="A9" s="7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  <c r="M9" s="123"/>
      <c r="N9" s="59"/>
      <c r="P9" s="50"/>
      <c r="Q9" s="50"/>
      <c r="R9" s="50"/>
      <c r="S9" s="50"/>
      <c r="T9" s="50"/>
      <c r="U9" s="50"/>
    </row>
    <row r="10" spans="1:32" ht="16.2" thickBot="1">
      <c r="A10" s="127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  <c r="M10" s="126"/>
      <c r="P10" s="50"/>
      <c r="Q10" s="50"/>
      <c r="R10" s="50"/>
      <c r="S10" s="50"/>
      <c r="T10" s="50"/>
      <c r="U10" s="50"/>
    </row>
    <row r="11" spans="1:32" ht="15.6" customHeight="1">
      <c r="A11" s="426" t="s">
        <v>15</v>
      </c>
      <c r="B11" s="429" t="s">
        <v>64</v>
      </c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9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32">
      <c r="A12" s="427"/>
      <c r="B12" s="435" t="s">
        <v>0</v>
      </c>
      <c r="C12" s="540"/>
      <c r="D12" s="540"/>
      <c r="E12" s="540"/>
      <c r="F12" s="540"/>
      <c r="G12" s="541"/>
      <c r="H12" s="435" t="s">
        <v>1</v>
      </c>
      <c r="I12" s="540"/>
      <c r="J12" s="540"/>
      <c r="K12" s="540"/>
      <c r="L12" s="540"/>
      <c r="M12" s="542"/>
      <c r="N12" s="53"/>
      <c r="O12" s="373"/>
      <c r="P12" s="374"/>
      <c r="Q12" s="374"/>
      <c r="R12" s="374"/>
      <c r="S12" s="374"/>
      <c r="T12" s="374"/>
      <c r="U12" s="375"/>
    </row>
    <row r="13" spans="1:32">
      <c r="A13" s="427"/>
      <c r="B13" s="435" t="s">
        <v>2</v>
      </c>
      <c r="C13" s="540"/>
      <c r="D13" s="540"/>
      <c r="E13" s="543"/>
      <c r="F13" s="435" t="s">
        <v>3</v>
      </c>
      <c r="G13" s="496" t="s">
        <v>4</v>
      </c>
      <c r="H13" s="435" t="s">
        <v>2</v>
      </c>
      <c r="I13" s="540"/>
      <c r="J13" s="540"/>
      <c r="K13" s="543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32" ht="26.25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32" ht="38.25" customHeight="1" thickTop="1" thickBot="1">
      <c r="A15" s="67" t="s">
        <v>127</v>
      </c>
      <c r="B15" s="117">
        <v>0</v>
      </c>
      <c r="C15" s="117">
        <v>0</v>
      </c>
      <c r="D15" s="255" t="s">
        <v>128</v>
      </c>
      <c r="E15" s="117">
        <v>0</v>
      </c>
      <c r="F15" s="117">
        <v>0</v>
      </c>
      <c r="G15" s="118">
        <v>0</v>
      </c>
      <c r="H15" s="117">
        <v>0</v>
      </c>
      <c r="I15" s="117">
        <v>0</v>
      </c>
      <c r="J15" s="117">
        <v>0</v>
      </c>
      <c r="K15" s="117">
        <v>0</v>
      </c>
      <c r="L15" s="119">
        <v>0</v>
      </c>
      <c r="M15" s="120">
        <v>0</v>
      </c>
      <c r="N15" s="59"/>
      <c r="O15" s="232">
        <f>C15/O7</f>
        <v>0</v>
      </c>
      <c r="P15" s="233">
        <f>D15/P7</f>
        <v>0</v>
      </c>
      <c r="Q15" s="233">
        <v>0</v>
      </c>
      <c r="R15" s="205">
        <f>E15/R7</f>
        <v>0</v>
      </c>
      <c r="S15" s="110">
        <v>0</v>
      </c>
      <c r="T15" s="111">
        <v>0</v>
      </c>
      <c r="U15" s="96">
        <v>0</v>
      </c>
    </row>
    <row r="16" spans="1:3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  <c r="U17" s="50"/>
    </row>
    <row r="18" spans="1:21" ht="16.2" thickBot="1">
      <c r="K18" s="66"/>
      <c r="L18" s="66"/>
      <c r="M18" s="66"/>
      <c r="N18" s="50"/>
      <c r="O18" s="50"/>
      <c r="P18" s="50"/>
      <c r="Q18" s="50"/>
      <c r="R18" s="50"/>
      <c r="U18" s="50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400200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33000</v>
      </c>
      <c r="R19" s="343"/>
      <c r="S19" s="343"/>
      <c r="T19" s="343"/>
      <c r="U19" s="344"/>
    </row>
    <row r="20" spans="1:21" ht="37.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8.25" customHeight="1">
      <c r="A21" s="299" t="s">
        <v>126</v>
      </c>
      <c r="B21" s="165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4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</sheetData>
  <mergeCells count="60">
    <mergeCell ref="G6:G7"/>
    <mergeCell ref="H6:K6"/>
    <mergeCell ref="L6:L7"/>
    <mergeCell ref="M6:M7"/>
    <mergeCell ref="A11:A14"/>
    <mergeCell ref="B11:M11"/>
    <mergeCell ref="B6:E6"/>
    <mergeCell ref="F6:F7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1:U1"/>
    <mergeCell ref="G22:H22"/>
    <mergeCell ref="I22:K22"/>
    <mergeCell ref="L22:N22"/>
    <mergeCell ref="A17:D17"/>
    <mergeCell ref="A19:A20"/>
    <mergeCell ref="B19:B20"/>
    <mergeCell ref="C19:F19"/>
    <mergeCell ref="G19:K19"/>
    <mergeCell ref="A3:M3"/>
    <mergeCell ref="O3:U4"/>
    <mergeCell ref="A4:A7"/>
    <mergeCell ref="B4:M4"/>
    <mergeCell ref="B5:G5"/>
    <mergeCell ref="H5:M5"/>
    <mergeCell ref="O5:R5"/>
    <mergeCell ref="S5:U5"/>
    <mergeCell ref="O22:P22"/>
    <mergeCell ref="Q22:R22"/>
    <mergeCell ref="S22:U22"/>
    <mergeCell ref="A21:A22"/>
    <mergeCell ref="C21:D21"/>
    <mergeCell ref="E21:F21"/>
    <mergeCell ref="G21:H21"/>
    <mergeCell ref="I21:K21"/>
    <mergeCell ref="L19:P19"/>
    <mergeCell ref="Q19:U19"/>
    <mergeCell ref="C20:D20"/>
    <mergeCell ref="E20:F20"/>
    <mergeCell ref="G20:H20"/>
    <mergeCell ref="I20:K20"/>
    <mergeCell ref="L20:N20"/>
    <mergeCell ref="C22:D22"/>
    <mergeCell ref="E22:F22"/>
    <mergeCell ref="O20:P20"/>
    <mergeCell ref="Q20:R20"/>
    <mergeCell ref="S20:U20"/>
    <mergeCell ref="L21:N21"/>
    <mergeCell ref="O21:P21"/>
    <mergeCell ref="Q21:R21"/>
    <mergeCell ref="S21:U21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A17" sqref="A17:D17"/>
    </sheetView>
  </sheetViews>
  <sheetFormatPr defaultColWidth="9" defaultRowHeight="15.6"/>
  <cols>
    <col min="1" max="1" width="15.109375" style="50" customWidth="1"/>
    <col min="2" max="2" width="5.33203125" style="50" customWidth="1"/>
    <col min="3" max="3" width="8.44140625" style="50" customWidth="1"/>
    <col min="4" max="4" width="7.77734375" style="50" customWidth="1"/>
    <col min="5" max="5" width="8.44140625" style="50" customWidth="1"/>
    <col min="6" max="6" width="5.109375" style="50" customWidth="1"/>
    <col min="7" max="7" width="8.33203125" style="50" customWidth="1"/>
    <col min="8" max="8" width="5" style="50" customWidth="1"/>
    <col min="9" max="9" width="5.33203125" style="50" customWidth="1"/>
    <col min="10" max="10" width="5.21875" style="50" customWidth="1"/>
    <col min="11" max="11" width="5.109375" style="50" customWidth="1"/>
    <col min="12" max="12" width="4.88671875" style="50" customWidth="1"/>
    <col min="13" max="13" width="6.21875" style="50" customWidth="1"/>
    <col min="14" max="14" width="2.21875" style="51" customWidth="1"/>
    <col min="15" max="15" width="11" style="66" customWidth="1"/>
    <col min="16" max="16" width="8" style="66" customWidth="1"/>
    <col min="17" max="17" width="7.33203125" style="66" customWidth="1"/>
    <col min="18" max="18" width="11" style="66" customWidth="1"/>
    <col min="19" max="19" width="10.44140625" style="66" customWidth="1"/>
    <col min="20" max="20" width="6.33203125" style="66" customWidth="1"/>
    <col min="21" max="21" width="9.77734375" style="66" customWidth="1"/>
    <col min="22" max="22" width="3.21875" style="50" customWidth="1"/>
    <col min="23" max="23" width="14" style="50" customWidth="1"/>
    <col min="24" max="26" width="9" style="50"/>
    <col min="27" max="27" width="10" style="50" bestFit="1" customWidth="1"/>
    <col min="28" max="28" width="10.77734375" style="50" customWidth="1"/>
    <col min="29" max="16384" width="9" style="50"/>
  </cols>
  <sheetData>
    <row r="1" spans="1:32" ht="33.75" customHeight="1">
      <c r="A1" s="421" t="s">
        <v>129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Z1" s="61"/>
      <c r="AA1" s="61"/>
      <c r="AB1" s="61"/>
      <c r="AC1" s="61"/>
      <c r="AD1" s="61"/>
      <c r="AE1" s="61"/>
      <c r="AF1" s="61"/>
    </row>
    <row r="2" spans="1:32" ht="16.2" thickBo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32" ht="22.2" customHeight="1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125</v>
      </c>
      <c r="P3" s="371"/>
      <c r="Q3" s="371"/>
      <c r="R3" s="371"/>
      <c r="S3" s="371"/>
      <c r="T3" s="371"/>
      <c r="U3" s="372"/>
    </row>
    <row r="4" spans="1:32">
      <c r="A4" s="426" t="s">
        <v>15</v>
      </c>
      <c r="B4" s="429" t="s">
        <v>61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9"/>
      <c r="N4" s="53"/>
      <c r="O4" s="373"/>
      <c r="P4" s="374"/>
      <c r="Q4" s="374"/>
      <c r="R4" s="374"/>
      <c r="S4" s="374"/>
      <c r="T4" s="374"/>
      <c r="U4" s="375"/>
    </row>
    <row r="5" spans="1:32">
      <c r="A5" s="427"/>
      <c r="B5" s="435" t="s">
        <v>0</v>
      </c>
      <c r="C5" s="540"/>
      <c r="D5" s="540"/>
      <c r="E5" s="540"/>
      <c r="F5" s="540"/>
      <c r="G5" s="541"/>
      <c r="H5" s="435" t="s">
        <v>1</v>
      </c>
      <c r="I5" s="540"/>
      <c r="J5" s="540"/>
      <c r="K5" s="540"/>
      <c r="L5" s="540"/>
      <c r="M5" s="542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  <c r="Y5" s="50" t="s">
        <v>23</v>
      </c>
    </row>
    <row r="6" spans="1:32" ht="28.2" thickBot="1">
      <c r="A6" s="427"/>
      <c r="B6" s="435" t="s">
        <v>2</v>
      </c>
      <c r="C6" s="540"/>
      <c r="D6" s="540"/>
      <c r="E6" s="543"/>
      <c r="F6" s="435" t="s">
        <v>3</v>
      </c>
      <c r="G6" s="496" t="s">
        <v>4</v>
      </c>
      <c r="H6" s="435" t="s">
        <v>2</v>
      </c>
      <c r="I6" s="540"/>
      <c r="J6" s="540"/>
      <c r="K6" s="543"/>
      <c r="L6" s="435" t="s">
        <v>3</v>
      </c>
      <c r="M6" s="449" t="s">
        <v>4</v>
      </c>
      <c r="N6" s="54"/>
      <c r="O6" s="176" t="s">
        <v>32</v>
      </c>
      <c r="P6" s="174" t="s">
        <v>34</v>
      </c>
      <c r="Q6" s="175" t="s">
        <v>12</v>
      </c>
      <c r="R6" s="181" t="s">
        <v>80</v>
      </c>
      <c r="S6" s="79" t="s">
        <v>11</v>
      </c>
      <c r="T6" s="55" t="s">
        <v>12</v>
      </c>
      <c r="U6" s="56" t="s">
        <v>80</v>
      </c>
    </row>
    <row r="7" spans="1:32" ht="27.75" customHeight="1" thickTop="1" thickBot="1">
      <c r="A7" s="428"/>
      <c r="B7" s="269" t="s">
        <v>5</v>
      </c>
      <c r="C7" s="269" t="s">
        <v>6</v>
      </c>
      <c r="D7" s="269" t="s">
        <v>7</v>
      </c>
      <c r="E7" s="269" t="s">
        <v>13</v>
      </c>
      <c r="F7" s="448" t="s">
        <v>8</v>
      </c>
      <c r="G7" s="497" t="s">
        <v>8</v>
      </c>
      <c r="H7" s="269" t="s">
        <v>5</v>
      </c>
      <c r="I7" s="269" t="s">
        <v>6</v>
      </c>
      <c r="J7" s="269" t="s">
        <v>7</v>
      </c>
      <c r="K7" s="269" t="s">
        <v>13</v>
      </c>
      <c r="L7" s="448" t="s">
        <v>8</v>
      </c>
      <c r="M7" s="450" t="s">
        <v>8</v>
      </c>
      <c r="N7" s="54"/>
      <c r="O7" s="103">
        <v>1105150</v>
      </c>
      <c r="P7" s="104">
        <v>66300</v>
      </c>
      <c r="Q7" s="149">
        <v>0</v>
      </c>
      <c r="R7" s="184">
        <f>SUM(O7:Q7)</f>
        <v>1171450</v>
      </c>
      <c r="S7" s="101">
        <v>604025</v>
      </c>
      <c r="T7" s="108">
        <v>0</v>
      </c>
      <c r="U7" s="109">
        <f>SUM(S7:T7)</f>
        <v>604025</v>
      </c>
    </row>
    <row r="8" spans="1:32" ht="40.950000000000003" customHeight="1" thickTop="1" thickBot="1">
      <c r="A8" s="67" t="s">
        <v>131</v>
      </c>
      <c r="B8" s="256">
        <v>0</v>
      </c>
      <c r="C8" s="256">
        <v>0</v>
      </c>
      <c r="D8" s="256">
        <v>0</v>
      </c>
      <c r="E8" s="256">
        <v>0</v>
      </c>
      <c r="F8" s="256">
        <v>0</v>
      </c>
      <c r="G8" s="257">
        <v>0</v>
      </c>
      <c r="H8" s="256">
        <v>0</v>
      </c>
      <c r="I8" s="256">
        <v>0</v>
      </c>
      <c r="J8" s="256">
        <v>0</v>
      </c>
      <c r="K8" s="256">
        <v>0</v>
      </c>
      <c r="L8" s="258">
        <v>0</v>
      </c>
      <c r="M8" s="259">
        <v>0</v>
      </c>
      <c r="N8" s="59"/>
      <c r="P8" s="50"/>
      <c r="Q8" s="50"/>
      <c r="R8" s="50"/>
      <c r="S8" s="50"/>
      <c r="T8" s="50"/>
      <c r="U8" s="50"/>
    </row>
    <row r="9" spans="1:32">
      <c r="A9" s="7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  <c r="M9" s="123"/>
      <c r="N9" s="59"/>
      <c r="P9" s="50"/>
      <c r="Q9" s="50"/>
      <c r="R9" s="50"/>
      <c r="S9" s="50"/>
      <c r="T9" s="50"/>
      <c r="U9" s="50"/>
    </row>
    <row r="10" spans="1:32" ht="16.2" thickBot="1">
      <c r="A10" s="127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  <c r="M10" s="126"/>
      <c r="P10" s="50"/>
      <c r="Q10" s="50"/>
      <c r="R10" s="50"/>
      <c r="S10" s="50"/>
      <c r="T10" s="50"/>
      <c r="U10" s="50"/>
    </row>
    <row r="11" spans="1:32" ht="15.6" customHeight="1">
      <c r="A11" s="426" t="s">
        <v>15</v>
      </c>
      <c r="B11" s="429" t="s">
        <v>62</v>
      </c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9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32">
      <c r="A12" s="427"/>
      <c r="B12" s="435" t="s">
        <v>0</v>
      </c>
      <c r="C12" s="540"/>
      <c r="D12" s="540"/>
      <c r="E12" s="540"/>
      <c r="F12" s="540"/>
      <c r="G12" s="541"/>
      <c r="H12" s="435" t="s">
        <v>1</v>
      </c>
      <c r="I12" s="540"/>
      <c r="J12" s="540"/>
      <c r="K12" s="540"/>
      <c r="L12" s="540"/>
      <c r="M12" s="542"/>
      <c r="N12" s="53"/>
      <c r="O12" s="373"/>
      <c r="P12" s="374"/>
      <c r="Q12" s="374"/>
      <c r="R12" s="374"/>
      <c r="S12" s="374"/>
      <c r="T12" s="374"/>
      <c r="U12" s="375"/>
    </row>
    <row r="13" spans="1:32">
      <c r="A13" s="427"/>
      <c r="B13" s="435" t="s">
        <v>2</v>
      </c>
      <c r="C13" s="540"/>
      <c r="D13" s="540"/>
      <c r="E13" s="543"/>
      <c r="F13" s="435" t="s">
        <v>3</v>
      </c>
      <c r="G13" s="496" t="s">
        <v>4</v>
      </c>
      <c r="H13" s="435" t="s">
        <v>2</v>
      </c>
      <c r="I13" s="540"/>
      <c r="J13" s="540"/>
      <c r="K13" s="543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32" ht="26.25" customHeight="1" thickBot="1">
      <c r="A14" s="428"/>
      <c r="B14" s="269" t="s">
        <v>5</v>
      </c>
      <c r="C14" s="269" t="s">
        <v>6</v>
      </c>
      <c r="D14" s="269" t="s">
        <v>7</v>
      </c>
      <c r="E14" s="269" t="s">
        <v>13</v>
      </c>
      <c r="F14" s="448" t="s">
        <v>8</v>
      </c>
      <c r="G14" s="497" t="s">
        <v>8</v>
      </c>
      <c r="H14" s="269" t="s">
        <v>5</v>
      </c>
      <c r="I14" s="269" t="s">
        <v>6</v>
      </c>
      <c r="J14" s="269" t="s">
        <v>7</v>
      </c>
      <c r="K14" s="269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12</v>
      </c>
      <c r="R14" s="204" t="s">
        <v>80</v>
      </c>
      <c r="S14" s="79" t="s">
        <v>11</v>
      </c>
      <c r="T14" s="55" t="s">
        <v>12</v>
      </c>
      <c r="U14" s="56" t="s">
        <v>80</v>
      </c>
    </row>
    <row r="15" spans="1:32" ht="38.25" customHeight="1" thickTop="1" thickBot="1">
      <c r="A15" s="67" t="s">
        <v>131</v>
      </c>
      <c r="B15" s="117">
        <v>0</v>
      </c>
      <c r="C15" s="117">
        <v>0</v>
      </c>
      <c r="D15" s="255" t="s">
        <v>128</v>
      </c>
      <c r="E15" s="117">
        <v>0</v>
      </c>
      <c r="F15" s="117">
        <v>0</v>
      </c>
      <c r="G15" s="118">
        <v>0</v>
      </c>
      <c r="H15" s="117">
        <v>0</v>
      </c>
      <c r="I15" s="117">
        <v>0</v>
      </c>
      <c r="J15" s="117">
        <v>0</v>
      </c>
      <c r="K15" s="117">
        <v>0</v>
      </c>
      <c r="L15" s="119">
        <v>0</v>
      </c>
      <c r="M15" s="120">
        <v>0</v>
      </c>
      <c r="N15" s="59"/>
      <c r="O15" s="232">
        <f>C15/O7</f>
        <v>0</v>
      </c>
      <c r="P15" s="233">
        <f>D15/P7</f>
        <v>0</v>
      </c>
      <c r="Q15" s="233">
        <v>0</v>
      </c>
      <c r="R15" s="205">
        <f>E15/R7</f>
        <v>0</v>
      </c>
      <c r="S15" s="110">
        <v>0</v>
      </c>
      <c r="T15" s="111">
        <v>0</v>
      </c>
      <c r="U15" s="96">
        <v>0</v>
      </c>
    </row>
    <row r="16" spans="1:3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  <c r="U17" s="50"/>
    </row>
    <row r="18" spans="1:21" ht="16.2" thickBot="1">
      <c r="K18" s="66"/>
      <c r="L18" s="66"/>
      <c r="M18" s="66"/>
      <c r="N18" s="50"/>
      <c r="O18" s="50"/>
      <c r="P18" s="50"/>
      <c r="Q18" s="50"/>
      <c r="R18" s="50"/>
      <c r="U18" s="50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1171450</v>
      </c>
      <c r="H19" s="337"/>
      <c r="I19" s="337"/>
      <c r="J19" s="337"/>
      <c r="K19" s="338"/>
      <c r="L19" s="339" t="s">
        <v>56</v>
      </c>
      <c r="M19" s="340"/>
      <c r="N19" s="340"/>
      <c r="O19" s="340"/>
      <c r="P19" s="341"/>
      <c r="Q19" s="342">
        <v>604025</v>
      </c>
      <c r="R19" s="343"/>
      <c r="S19" s="343"/>
      <c r="T19" s="343"/>
      <c r="U19" s="344"/>
    </row>
    <row r="20" spans="1:21" ht="37.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20</v>
      </c>
      <c r="M20" s="351"/>
      <c r="N20" s="351"/>
      <c r="O20" s="296" t="s">
        <v>58</v>
      </c>
      <c r="P20" s="352"/>
      <c r="Q20" s="296" t="s">
        <v>72</v>
      </c>
      <c r="R20" s="352"/>
      <c r="S20" s="296" t="s">
        <v>73</v>
      </c>
      <c r="T20" s="297"/>
      <c r="U20" s="298"/>
    </row>
    <row r="21" spans="1:21" ht="38.25" customHeight="1">
      <c r="A21" s="299" t="s">
        <v>130</v>
      </c>
      <c r="B21" s="270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4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</sheetData>
  <mergeCells count="60">
    <mergeCell ref="S22:U22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L21:N21"/>
    <mergeCell ref="Q20:R20"/>
    <mergeCell ref="A21:A22"/>
    <mergeCell ref="C21:D21"/>
    <mergeCell ref="E21:F21"/>
    <mergeCell ref="G21:H21"/>
    <mergeCell ref="I21:K21"/>
    <mergeCell ref="S20:U20"/>
    <mergeCell ref="S13:U13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A11:A14"/>
    <mergeCell ref="G20:H20"/>
    <mergeCell ref="I20:K20"/>
    <mergeCell ref="L20:N20"/>
    <mergeCell ref="O20:P20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B11:M11"/>
    <mergeCell ref="A1:U1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2"/>
  <sheetViews>
    <sheetView zoomScaleNormal="100" workbookViewId="0">
      <selection activeCell="A17" sqref="A17:D17"/>
    </sheetView>
  </sheetViews>
  <sheetFormatPr defaultColWidth="9" defaultRowHeight="15.6"/>
  <cols>
    <col min="1" max="1" width="15.33203125" style="50" customWidth="1"/>
    <col min="2" max="2" width="4.6640625" style="50" customWidth="1"/>
    <col min="3" max="3" width="6.88671875" style="50" customWidth="1"/>
    <col min="4" max="4" width="5.88671875" style="50" customWidth="1"/>
    <col min="5" max="5" width="7.33203125" style="50" customWidth="1"/>
    <col min="6" max="6" width="8.44140625" style="50" customWidth="1"/>
    <col min="7" max="7" width="7.6640625" style="50" customWidth="1"/>
    <col min="8" max="8" width="4.6640625" style="50" customWidth="1"/>
    <col min="9" max="9" width="5" style="50" customWidth="1"/>
    <col min="10" max="10" width="4.109375" style="50" customWidth="1"/>
    <col min="11" max="11" width="4.33203125" style="50" customWidth="1"/>
    <col min="12" max="12" width="7.6640625" style="50" customWidth="1"/>
    <col min="13" max="13" width="8" style="50" customWidth="1"/>
    <col min="14" max="14" width="1.21875" style="51" customWidth="1"/>
    <col min="15" max="15" width="8.77734375" style="50" customWidth="1"/>
    <col min="16" max="16" width="7.6640625" style="50" customWidth="1"/>
    <col min="17" max="17" width="8.88671875" style="50" customWidth="1"/>
    <col min="18" max="18" width="9.33203125" style="50" customWidth="1"/>
    <col min="19" max="19" width="5.88671875" style="50" customWidth="1"/>
    <col min="20" max="20" width="9.33203125" style="50" bestFit="1" customWidth="1"/>
    <col min="21" max="21" width="8.88671875" style="50" customWidth="1"/>
    <col min="22" max="22" width="3.6640625" style="50" customWidth="1"/>
    <col min="23" max="23" width="15.77734375" style="50" customWidth="1"/>
    <col min="24" max="26" width="9" style="50"/>
    <col min="27" max="27" width="11.6640625" style="50" customWidth="1"/>
    <col min="28" max="16384" width="9" style="50"/>
  </cols>
  <sheetData>
    <row r="1" spans="1:21" ht="34.5" customHeight="1">
      <c r="A1" s="421" t="s">
        <v>132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22.2" customHeight="1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135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9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540"/>
      <c r="D5" s="540"/>
      <c r="E5" s="540"/>
      <c r="F5" s="540"/>
      <c r="G5" s="541"/>
      <c r="H5" s="435" t="s">
        <v>1</v>
      </c>
      <c r="I5" s="540"/>
      <c r="J5" s="540"/>
      <c r="K5" s="540"/>
      <c r="L5" s="540"/>
      <c r="M5" s="542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26.25" customHeight="1" thickBot="1">
      <c r="A6" s="427"/>
      <c r="B6" s="435" t="s">
        <v>2</v>
      </c>
      <c r="C6" s="540"/>
      <c r="D6" s="540"/>
      <c r="E6" s="543"/>
      <c r="F6" s="435" t="s">
        <v>3</v>
      </c>
      <c r="G6" s="496" t="s">
        <v>4</v>
      </c>
      <c r="H6" s="435" t="s">
        <v>2</v>
      </c>
      <c r="I6" s="540"/>
      <c r="J6" s="540"/>
      <c r="K6" s="543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28.8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25300</v>
      </c>
      <c r="P7" s="193">
        <v>1500</v>
      </c>
      <c r="Q7" s="100">
        <v>65500</v>
      </c>
      <c r="R7" s="184">
        <f>SUM(O7:Q7)</f>
        <v>92300</v>
      </c>
      <c r="S7" s="137">
        <v>0</v>
      </c>
      <c r="T7" s="104">
        <v>0</v>
      </c>
      <c r="U7" s="109">
        <f>SUM(S7:T7)</f>
        <v>0</v>
      </c>
    </row>
    <row r="8" spans="1:21" ht="42.75" customHeight="1" thickTop="1" thickBot="1">
      <c r="A8" s="67" t="s">
        <v>134</v>
      </c>
      <c r="B8" s="117">
        <v>0</v>
      </c>
      <c r="C8" s="117">
        <v>0</v>
      </c>
      <c r="D8" s="117">
        <v>0</v>
      </c>
      <c r="E8" s="117">
        <v>0</v>
      </c>
      <c r="F8" s="117">
        <v>0</v>
      </c>
      <c r="G8" s="118">
        <v>0</v>
      </c>
      <c r="H8" s="117">
        <v>0</v>
      </c>
      <c r="I8" s="117">
        <v>0</v>
      </c>
      <c r="J8" s="117">
        <v>0</v>
      </c>
      <c r="K8" s="117">
        <v>0</v>
      </c>
      <c r="L8" s="119">
        <v>0</v>
      </c>
      <c r="M8" s="120">
        <v>0</v>
      </c>
      <c r="N8" s="59"/>
    </row>
    <row r="9" spans="1:21">
      <c r="A9" s="7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  <c r="M9" s="123"/>
      <c r="N9" s="59"/>
    </row>
    <row r="10" spans="1:21" ht="16.2" thickBot="1">
      <c r="A10" s="127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  <c r="M10" s="126"/>
    </row>
    <row r="11" spans="1:21" ht="15.6" customHeight="1">
      <c r="A11" s="426" t="s">
        <v>15</v>
      </c>
      <c r="B11" s="429" t="s">
        <v>64</v>
      </c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9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540"/>
      <c r="D12" s="540"/>
      <c r="E12" s="540"/>
      <c r="F12" s="540"/>
      <c r="G12" s="541"/>
      <c r="H12" s="435" t="s">
        <v>1</v>
      </c>
      <c r="I12" s="540"/>
      <c r="J12" s="540"/>
      <c r="K12" s="540"/>
      <c r="L12" s="540"/>
      <c r="M12" s="542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540"/>
      <c r="D13" s="540"/>
      <c r="E13" s="543"/>
      <c r="F13" s="435" t="s">
        <v>3</v>
      </c>
      <c r="G13" s="496" t="s">
        <v>4</v>
      </c>
      <c r="H13" s="435" t="s">
        <v>2</v>
      </c>
      <c r="I13" s="540"/>
      <c r="J13" s="540"/>
      <c r="K13" s="543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28.2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41.25" customHeight="1" thickTop="1" thickBot="1">
      <c r="A15" s="67" t="s">
        <v>134</v>
      </c>
      <c r="B15" s="133">
        <v>0</v>
      </c>
      <c r="C15" s="133">
        <v>0</v>
      </c>
      <c r="D15" s="133">
        <v>0</v>
      </c>
      <c r="E15" s="133">
        <f>B15+C15+D15</f>
        <v>0</v>
      </c>
      <c r="F15" s="133">
        <v>0</v>
      </c>
      <c r="G15" s="134">
        <f>E15+F15</f>
        <v>0</v>
      </c>
      <c r="H15" s="133">
        <v>0</v>
      </c>
      <c r="I15" s="133">
        <v>0</v>
      </c>
      <c r="J15" s="133">
        <v>0</v>
      </c>
      <c r="K15" s="133">
        <f>H15+I15+J15</f>
        <v>0</v>
      </c>
      <c r="L15" s="135">
        <v>0</v>
      </c>
      <c r="M15" s="136">
        <f>K15+L15</f>
        <v>0</v>
      </c>
      <c r="N15" s="59"/>
      <c r="O15" s="197">
        <f>C15/O7</f>
        <v>0</v>
      </c>
      <c r="P15" s="198">
        <f>D15/P7</f>
        <v>0</v>
      </c>
      <c r="Q15" s="198">
        <f>F15/Q7</f>
        <v>0</v>
      </c>
      <c r="R15" s="205">
        <f>G15/R7</f>
        <v>0</v>
      </c>
      <c r="S15" s="226">
        <v>0</v>
      </c>
      <c r="T15" s="198" t="e">
        <f>L15/T7</f>
        <v>#DIV/0!</v>
      </c>
      <c r="U15" s="96" t="e">
        <f>M15/U7</f>
        <v>#DIV/0!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92300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6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544" t="s">
        <v>57</v>
      </c>
      <c r="M20" s="297"/>
      <c r="N20" s="352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7.5" customHeight="1">
      <c r="A21" s="299" t="s">
        <v>133</v>
      </c>
      <c r="B21" s="165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37.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9370078740157483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17" sqref="A17:D17"/>
    </sheetView>
  </sheetViews>
  <sheetFormatPr defaultColWidth="9" defaultRowHeight="15.6"/>
  <cols>
    <col min="1" max="1" width="15.33203125" style="50" customWidth="1"/>
    <col min="2" max="2" width="4.6640625" style="50" customWidth="1"/>
    <col min="3" max="3" width="6.88671875" style="50" customWidth="1"/>
    <col min="4" max="4" width="5.88671875" style="50" customWidth="1"/>
    <col min="5" max="5" width="7.33203125" style="50" customWidth="1"/>
    <col min="6" max="6" width="8.44140625" style="50" customWidth="1"/>
    <col min="7" max="7" width="7.6640625" style="50" customWidth="1"/>
    <col min="8" max="8" width="4.6640625" style="50" customWidth="1"/>
    <col min="9" max="9" width="5" style="50" customWidth="1"/>
    <col min="10" max="10" width="4.109375" style="50" customWidth="1"/>
    <col min="11" max="11" width="4.33203125" style="50" customWidth="1"/>
    <col min="12" max="12" width="7.6640625" style="50" customWidth="1"/>
    <col min="13" max="13" width="8" style="50" customWidth="1"/>
    <col min="14" max="14" width="1.21875" style="51" customWidth="1"/>
    <col min="15" max="15" width="8.77734375" style="50" customWidth="1"/>
    <col min="16" max="16" width="7.6640625" style="50" customWidth="1"/>
    <col min="17" max="17" width="8.88671875" style="50" customWidth="1"/>
    <col min="18" max="18" width="9.33203125" style="50" customWidth="1"/>
    <col min="19" max="19" width="5.88671875" style="50" customWidth="1"/>
    <col min="20" max="20" width="9.33203125" style="50" bestFit="1" customWidth="1"/>
    <col min="21" max="21" width="8.88671875" style="50" customWidth="1"/>
    <col min="22" max="22" width="3.6640625" style="50" customWidth="1"/>
    <col min="23" max="23" width="15.77734375" style="50" customWidth="1"/>
    <col min="24" max="26" width="9" style="50"/>
    <col min="27" max="27" width="11.6640625" style="50" customWidth="1"/>
    <col min="28" max="16384" width="9" style="50"/>
  </cols>
  <sheetData>
    <row r="1" spans="1:21" ht="34.5" customHeight="1">
      <c r="A1" s="421" t="s">
        <v>136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1" ht="22.2" customHeight="1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135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61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9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540"/>
      <c r="D5" s="540"/>
      <c r="E5" s="540"/>
      <c r="F5" s="540"/>
      <c r="G5" s="541"/>
      <c r="H5" s="435" t="s">
        <v>1</v>
      </c>
      <c r="I5" s="540"/>
      <c r="J5" s="540"/>
      <c r="K5" s="540"/>
      <c r="L5" s="540"/>
      <c r="M5" s="542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26.25" customHeight="1" thickBot="1">
      <c r="A6" s="427"/>
      <c r="B6" s="435" t="s">
        <v>2</v>
      </c>
      <c r="C6" s="540"/>
      <c r="D6" s="540"/>
      <c r="E6" s="543"/>
      <c r="F6" s="435" t="s">
        <v>3</v>
      </c>
      <c r="G6" s="496" t="s">
        <v>4</v>
      </c>
      <c r="H6" s="435" t="s">
        <v>2</v>
      </c>
      <c r="I6" s="540"/>
      <c r="J6" s="540"/>
      <c r="K6" s="543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12</v>
      </c>
      <c r="R6" s="181" t="s">
        <v>80</v>
      </c>
      <c r="S6" s="79" t="s">
        <v>11</v>
      </c>
      <c r="T6" s="55" t="s">
        <v>12</v>
      </c>
      <c r="U6" s="56" t="s">
        <v>80</v>
      </c>
    </row>
    <row r="7" spans="1:21" ht="28.8" thickTop="1" thickBot="1">
      <c r="A7" s="428"/>
      <c r="B7" s="269" t="s">
        <v>5</v>
      </c>
      <c r="C7" s="269" t="s">
        <v>6</v>
      </c>
      <c r="D7" s="269" t="s">
        <v>7</v>
      </c>
      <c r="E7" s="269" t="s">
        <v>13</v>
      </c>
      <c r="F7" s="448" t="s">
        <v>8</v>
      </c>
      <c r="G7" s="497" t="s">
        <v>8</v>
      </c>
      <c r="H7" s="269" t="s">
        <v>5</v>
      </c>
      <c r="I7" s="269" t="s">
        <v>6</v>
      </c>
      <c r="J7" s="269" t="s">
        <v>7</v>
      </c>
      <c r="K7" s="269" t="s">
        <v>13</v>
      </c>
      <c r="L7" s="448" t="s">
        <v>8</v>
      </c>
      <c r="M7" s="450" t="s">
        <v>8</v>
      </c>
      <c r="N7" s="54"/>
      <c r="O7" s="192">
        <v>226500</v>
      </c>
      <c r="P7" s="193">
        <v>12000</v>
      </c>
      <c r="Q7" s="100">
        <v>0</v>
      </c>
      <c r="R7" s="184">
        <f>SUM(O7:Q7)</f>
        <v>238500</v>
      </c>
      <c r="S7" s="137">
        <v>0</v>
      </c>
      <c r="T7" s="104">
        <v>0</v>
      </c>
      <c r="U7" s="109">
        <f>SUM(S7:T7)</f>
        <v>0</v>
      </c>
    </row>
    <row r="8" spans="1:21" ht="42.75" customHeight="1" thickTop="1" thickBot="1">
      <c r="A8" s="67" t="s">
        <v>138</v>
      </c>
      <c r="B8" s="117">
        <v>0</v>
      </c>
      <c r="C8" s="117">
        <v>0</v>
      </c>
      <c r="D8" s="117">
        <v>0</v>
      </c>
      <c r="E8" s="117">
        <v>0</v>
      </c>
      <c r="F8" s="117">
        <v>0</v>
      </c>
      <c r="G8" s="118">
        <v>0</v>
      </c>
      <c r="H8" s="117">
        <v>0</v>
      </c>
      <c r="I8" s="117">
        <v>0</v>
      </c>
      <c r="J8" s="117">
        <v>0</v>
      </c>
      <c r="K8" s="117">
        <v>0</v>
      </c>
      <c r="L8" s="119">
        <v>0</v>
      </c>
      <c r="M8" s="120">
        <v>0</v>
      </c>
      <c r="N8" s="59"/>
    </row>
    <row r="9" spans="1:21">
      <c r="A9" s="7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2"/>
      <c r="M9" s="123"/>
      <c r="N9" s="59"/>
    </row>
    <row r="10" spans="1:21" ht="16.2" thickBot="1">
      <c r="A10" s="127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5"/>
      <c r="M10" s="126"/>
    </row>
    <row r="11" spans="1:21" ht="15.6" customHeight="1">
      <c r="A11" s="426" t="s">
        <v>15</v>
      </c>
      <c r="B11" s="429" t="s">
        <v>62</v>
      </c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9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540"/>
      <c r="D12" s="540"/>
      <c r="E12" s="540"/>
      <c r="F12" s="540"/>
      <c r="G12" s="541"/>
      <c r="H12" s="435" t="s">
        <v>1</v>
      </c>
      <c r="I12" s="540"/>
      <c r="J12" s="540"/>
      <c r="K12" s="540"/>
      <c r="L12" s="540"/>
      <c r="M12" s="542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540"/>
      <c r="D13" s="540"/>
      <c r="E13" s="543"/>
      <c r="F13" s="435" t="s">
        <v>3</v>
      </c>
      <c r="G13" s="496" t="s">
        <v>4</v>
      </c>
      <c r="H13" s="435" t="s">
        <v>2</v>
      </c>
      <c r="I13" s="540"/>
      <c r="J13" s="540"/>
      <c r="K13" s="543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28.2" thickBot="1">
      <c r="A14" s="428"/>
      <c r="B14" s="269" t="s">
        <v>5</v>
      </c>
      <c r="C14" s="269" t="s">
        <v>6</v>
      </c>
      <c r="D14" s="269" t="s">
        <v>7</v>
      </c>
      <c r="E14" s="269" t="s">
        <v>13</v>
      </c>
      <c r="F14" s="448" t="s">
        <v>8</v>
      </c>
      <c r="G14" s="497" t="s">
        <v>8</v>
      </c>
      <c r="H14" s="269" t="s">
        <v>5</v>
      </c>
      <c r="I14" s="269" t="s">
        <v>6</v>
      </c>
      <c r="J14" s="269" t="s">
        <v>7</v>
      </c>
      <c r="K14" s="269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12</v>
      </c>
      <c r="R14" s="204" t="s">
        <v>80</v>
      </c>
      <c r="S14" s="79" t="s">
        <v>11</v>
      </c>
      <c r="T14" s="55" t="s">
        <v>12</v>
      </c>
      <c r="U14" s="56" t="s">
        <v>80</v>
      </c>
    </row>
    <row r="15" spans="1:21" ht="41.25" customHeight="1" thickTop="1" thickBot="1">
      <c r="A15" s="67" t="s">
        <v>138</v>
      </c>
      <c r="B15" s="133">
        <v>0</v>
      </c>
      <c r="C15" s="133">
        <v>0</v>
      </c>
      <c r="D15" s="133">
        <v>0</v>
      </c>
      <c r="E15" s="133">
        <f>B15+C15+D15</f>
        <v>0</v>
      </c>
      <c r="F15" s="133">
        <v>0</v>
      </c>
      <c r="G15" s="134">
        <f>E15+F15</f>
        <v>0</v>
      </c>
      <c r="H15" s="133">
        <v>0</v>
      </c>
      <c r="I15" s="133">
        <v>0</v>
      </c>
      <c r="J15" s="133">
        <v>0</v>
      </c>
      <c r="K15" s="133">
        <f>H15+I15+J15</f>
        <v>0</v>
      </c>
      <c r="L15" s="135">
        <v>0</v>
      </c>
      <c r="M15" s="136">
        <f>K15+L15</f>
        <v>0</v>
      </c>
      <c r="N15" s="59"/>
      <c r="O15" s="197">
        <f>C15/O7</f>
        <v>0</v>
      </c>
      <c r="P15" s="198">
        <f>D15/P7</f>
        <v>0</v>
      </c>
      <c r="Q15" s="198" t="e">
        <f>F15/Q7</f>
        <v>#DIV/0!</v>
      </c>
      <c r="R15" s="205">
        <f>G15/R7</f>
        <v>0</v>
      </c>
      <c r="S15" s="226">
        <v>0</v>
      </c>
      <c r="T15" s="198" t="e">
        <f>L15/T7</f>
        <v>#DIV/0!</v>
      </c>
      <c r="U15" s="96" t="e">
        <f>M15/U7</f>
        <v>#DIV/0!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92300</v>
      </c>
      <c r="H19" s="337"/>
      <c r="I19" s="337"/>
      <c r="J19" s="337"/>
      <c r="K19" s="338"/>
      <c r="L19" s="339" t="s">
        <v>56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6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544" t="s">
        <v>20</v>
      </c>
      <c r="M20" s="297"/>
      <c r="N20" s="352"/>
      <c r="O20" s="296" t="s">
        <v>58</v>
      </c>
      <c r="P20" s="352"/>
      <c r="Q20" s="296" t="s">
        <v>72</v>
      </c>
      <c r="R20" s="352"/>
      <c r="S20" s="296" t="s">
        <v>73</v>
      </c>
      <c r="T20" s="297"/>
      <c r="U20" s="298"/>
    </row>
    <row r="21" spans="1:21" ht="37.5" customHeight="1">
      <c r="A21" s="299" t="s">
        <v>137</v>
      </c>
      <c r="B21" s="270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37.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</sheetData>
  <mergeCells count="60">
    <mergeCell ref="S22:U22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L21:N21"/>
    <mergeCell ref="Q20:R20"/>
    <mergeCell ref="A21:A22"/>
    <mergeCell ref="C21:D21"/>
    <mergeCell ref="E21:F21"/>
    <mergeCell ref="G21:H21"/>
    <mergeCell ref="I21:K21"/>
    <mergeCell ref="S20:U20"/>
    <mergeCell ref="S13:U13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A11:A14"/>
    <mergeCell ref="G20:H20"/>
    <mergeCell ref="I20:K20"/>
    <mergeCell ref="L20:N20"/>
    <mergeCell ref="O20:P20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B11:M11"/>
    <mergeCell ref="A1:U1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8"/>
  <sheetViews>
    <sheetView zoomScaleNormal="100" workbookViewId="0">
      <selection activeCell="A17" sqref="A17:D17"/>
    </sheetView>
  </sheetViews>
  <sheetFormatPr defaultColWidth="9" defaultRowHeight="15.6"/>
  <cols>
    <col min="1" max="1" width="14.21875" style="5" customWidth="1"/>
    <col min="2" max="2" width="4" style="16" customWidth="1"/>
    <col min="3" max="3" width="8" style="16" customWidth="1"/>
    <col min="4" max="4" width="5.88671875" style="16" customWidth="1"/>
    <col min="5" max="5" width="8.21875" style="16" customWidth="1"/>
    <col min="6" max="6" width="5" style="16" customWidth="1"/>
    <col min="7" max="7" width="8.21875" style="16" customWidth="1"/>
    <col min="8" max="8" width="5.33203125" style="16" customWidth="1"/>
    <col min="9" max="9" width="7" style="16" customWidth="1"/>
    <col min="10" max="10" width="4.77734375" style="16" customWidth="1"/>
    <col min="11" max="11" width="7.109375" style="16" customWidth="1"/>
    <col min="12" max="12" width="4.77734375" style="16" customWidth="1"/>
    <col min="13" max="13" width="7.109375" style="16" customWidth="1"/>
    <col min="14" max="14" width="1.109375" style="32" customWidth="1"/>
    <col min="15" max="15" width="9.33203125" style="16" bestFit="1" customWidth="1"/>
    <col min="16" max="16" width="7.77734375" style="16" customWidth="1"/>
    <col min="17" max="17" width="7.21875" style="16" customWidth="1"/>
    <col min="18" max="18" width="9.44140625" style="16" bestFit="1" customWidth="1"/>
    <col min="19" max="19" width="8.77734375" style="16" customWidth="1"/>
    <col min="20" max="20" width="6.109375" style="16" customWidth="1"/>
    <col min="21" max="21" width="8" style="16" customWidth="1"/>
    <col min="22" max="22" width="2.77734375" style="16" customWidth="1"/>
    <col min="23" max="23" width="16.21875" style="16" customWidth="1"/>
    <col min="24" max="27" width="9" style="16"/>
    <col min="28" max="28" width="10.6640625" style="16" bestFit="1" customWidth="1"/>
    <col min="29" max="16384" width="9" style="16"/>
  </cols>
  <sheetData>
    <row r="1" spans="1:23" ht="36.75" customHeight="1">
      <c r="A1" s="399" t="s">
        <v>139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</row>
    <row r="2" spans="1:23" ht="16.2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23" ht="21" customHeight="1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33"/>
      <c r="O3" s="379" t="s">
        <v>142</v>
      </c>
      <c r="P3" s="380"/>
      <c r="Q3" s="380"/>
      <c r="R3" s="380"/>
      <c r="S3" s="380"/>
      <c r="T3" s="380"/>
      <c r="U3" s="381"/>
    </row>
    <row r="4" spans="1:23">
      <c r="A4" s="355" t="s">
        <v>69</v>
      </c>
      <c r="B4" s="358" t="s">
        <v>70</v>
      </c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6"/>
      <c r="N4" s="34"/>
      <c r="O4" s="382"/>
      <c r="P4" s="383"/>
      <c r="Q4" s="383"/>
      <c r="R4" s="383"/>
      <c r="S4" s="383"/>
      <c r="T4" s="383"/>
      <c r="U4" s="384"/>
    </row>
    <row r="5" spans="1:23">
      <c r="A5" s="356"/>
      <c r="B5" s="400" t="s">
        <v>25</v>
      </c>
      <c r="C5" s="547"/>
      <c r="D5" s="547"/>
      <c r="E5" s="547"/>
      <c r="F5" s="547"/>
      <c r="G5" s="548"/>
      <c r="H5" s="400" t="s">
        <v>26</v>
      </c>
      <c r="I5" s="547"/>
      <c r="J5" s="547"/>
      <c r="K5" s="547"/>
      <c r="L5" s="547"/>
      <c r="M5" s="549"/>
      <c r="N5" s="34"/>
      <c r="O5" s="325" t="s">
        <v>66</v>
      </c>
      <c r="P5" s="323"/>
      <c r="Q5" s="323"/>
      <c r="R5" s="326"/>
      <c r="S5" s="322" t="s">
        <v>67</v>
      </c>
      <c r="T5" s="323"/>
      <c r="U5" s="324"/>
    </row>
    <row r="6" spans="1:23" ht="28.2" thickBot="1">
      <c r="A6" s="356"/>
      <c r="B6" s="400" t="s">
        <v>29</v>
      </c>
      <c r="C6" s="547"/>
      <c r="D6" s="547"/>
      <c r="E6" s="550"/>
      <c r="F6" s="400" t="s">
        <v>30</v>
      </c>
      <c r="G6" s="502" t="s">
        <v>31</v>
      </c>
      <c r="H6" s="400" t="s">
        <v>29</v>
      </c>
      <c r="I6" s="547"/>
      <c r="J6" s="547"/>
      <c r="K6" s="550"/>
      <c r="L6" s="400" t="s">
        <v>30</v>
      </c>
      <c r="M6" s="504" t="s">
        <v>31</v>
      </c>
      <c r="N6" s="35"/>
      <c r="O6" s="196" t="s">
        <v>32</v>
      </c>
      <c r="P6" s="11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3" ht="34.5" customHeight="1" thickTop="1" thickBot="1">
      <c r="A7" s="357"/>
      <c r="B7" s="45" t="s">
        <v>36</v>
      </c>
      <c r="C7" s="45" t="s">
        <v>37</v>
      </c>
      <c r="D7" s="45" t="s">
        <v>38</v>
      </c>
      <c r="E7" s="45" t="s">
        <v>68</v>
      </c>
      <c r="F7" s="406" t="s">
        <v>40</v>
      </c>
      <c r="G7" s="503" t="s">
        <v>41</v>
      </c>
      <c r="H7" s="45" t="s">
        <v>36</v>
      </c>
      <c r="I7" s="45" t="s">
        <v>37</v>
      </c>
      <c r="J7" s="45" t="s">
        <v>38</v>
      </c>
      <c r="K7" s="45" t="s">
        <v>68</v>
      </c>
      <c r="L7" s="406" t="s">
        <v>40</v>
      </c>
      <c r="M7" s="505" t="s">
        <v>41</v>
      </c>
      <c r="N7" s="35"/>
      <c r="O7" s="235">
        <v>256900</v>
      </c>
      <c r="P7" s="236">
        <v>15000</v>
      </c>
      <c r="Q7" s="152">
        <v>87000</v>
      </c>
      <c r="R7" s="234">
        <f>SUM(O7:Q7)</f>
        <v>358900</v>
      </c>
      <c r="S7" s="91">
        <v>0</v>
      </c>
      <c r="T7" s="87">
        <v>0</v>
      </c>
      <c r="U7" s="92">
        <f>SUM(S7:T7)</f>
        <v>0</v>
      </c>
    </row>
    <row r="8" spans="1:23" ht="43.5" customHeight="1" thickTop="1" thickBot="1">
      <c r="A8" s="22" t="s">
        <v>140</v>
      </c>
      <c r="B8" s="128">
        <v>0</v>
      </c>
      <c r="C8" s="128">
        <v>0</v>
      </c>
      <c r="D8" s="128">
        <v>0</v>
      </c>
      <c r="E8" s="128">
        <v>0</v>
      </c>
      <c r="F8" s="128">
        <v>0</v>
      </c>
      <c r="G8" s="129">
        <v>0</v>
      </c>
      <c r="H8" s="128">
        <v>0</v>
      </c>
      <c r="I8" s="128">
        <v>0</v>
      </c>
      <c r="J8" s="128">
        <v>0</v>
      </c>
      <c r="K8" s="128">
        <v>0</v>
      </c>
      <c r="L8" s="130">
        <v>0</v>
      </c>
      <c r="M8" s="131">
        <v>0</v>
      </c>
      <c r="N8" s="41"/>
      <c r="W8" s="29"/>
    </row>
    <row r="9" spans="1:23">
      <c r="A9" s="24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1"/>
      <c r="M9" s="142"/>
      <c r="N9" s="41"/>
    </row>
    <row r="10" spans="1:23" ht="16.2" thickBot="1">
      <c r="A10" s="146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4"/>
      <c r="M10" s="145"/>
    </row>
    <row r="11" spans="1:23" ht="15.6" customHeight="1">
      <c r="A11" s="355" t="s">
        <v>24</v>
      </c>
      <c r="B11" s="358" t="s">
        <v>49</v>
      </c>
      <c r="C11" s="545"/>
      <c r="D11" s="545"/>
      <c r="E11" s="545"/>
      <c r="F11" s="545"/>
      <c r="G11" s="545"/>
      <c r="H11" s="545"/>
      <c r="I11" s="545"/>
      <c r="J11" s="545"/>
      <c r="K11" s="545"/>
      <c r="L11" s="545"/>
      <c r="M11" s="546"/>
      <c r="N11" s="34"/>
      <c r="O11" s="370" t="s">
        <v>163</v>
      </c>
      <c r="P11" s="371"/>
      <c r="Q11" s="371"/>
      <c r="R11" s="371"/>
      <c r="S11" s="371"/>
      <c r="T11" s="371"/>
      <c r="U11" s="372"/>
    </row>
    <row r="12" spans="1:23">
      <c r="A12" s="356"/>
      <c r="B12" s="400" t="s">
        <v>25</v>
      </c>
      <c r="C12" s="547"/>
      <c r="D12" s="547"/>
      <c r="E12" s="547"/>
      <c r="F12" s="547"/>
      <c r="G12" s="548"/>
      <c r="H12" s="400" t="s">
        <v>26</v>
      </c>
      <c r="I12" s="547"/>
      <c r="J12" s="547"/>
      <c r="K12" s="547"/>
      <c r="L12" s="547"/>
      <c r="M12" s="549"/>
      <c r="N12" s="34"/>
      <c r="O12" s="373"/>
      <c r="P12" s="374"/>
      <c r="Q12" s="374"/>
      <c r="R12" s="374"/>
      <c r="S12" s="374"/>
      <c r="T12" s="374"/>
      <c r="U12" s="375"/>
    </row>
    <row r="13" spans="1:23">
      <c r="A13" s="356"/>
      <c r="B13" s="400" t="s">
        <v>29</v>
      </c>
      <c r="C13" s="547"/>
      <c r="D13" s="547"/>
      <c r="E13" s="550"/>
      <c r="F13" s="400" t="s">
        <v>30</v>
      </c>
      <c r="G13" s="502" t="s">
        <v>31</v>
      </c>
      <c r="H13" s="400" t="s">
        <v>29</v>
      </c>
      <c r="I13" s="547"/>
      <c r="J13" s="547"/>
      <c r="K13" s="550"/>
      <c r="L13" s="400" t="s">
        <v>30</v>
      </c>
      <c r="M13" s="504" t="s">
        <v>31</v>
      </c>
      <c r="N13" s="35"/>
      <c r="O13" s="325" t="s">
        <v>27</v>
      </c>
      <c r="P13" s="323"/>
      <c r="Q13" s="323"/>
      <c r="R13" s="326"/>
      <c r="S13" s="322" t="s">
        <v>28</v>
      </c>
      <c r="T13" s="323"/>
      <c r="U13" s="324"/>
    </row>
    <row r="14" spans="1:23" ht="32.25" customHeight="1" thickBot="1">
      <c r="A14" s="357"/>
      <c r="B14" s="45" t="s">
        <v>36</v>
      </c>
      <c r="C14" s="45" t="s">
        <v>37</v>
      </c>
      <c r="D14" s="45" t="s">
        <v>38</v>
      </c>
      <c r="E14" s="45" t="s">
        <v>68</v>
      </c>
      <c r="F14" s="406" t="s">
        <v>40</v>
      </c>
      <c r="G14" s="503" t="s">
        <v>41</v>
      </c>
      <c r="H14" s="45" t="s">
        <v>36</v>
      </c>
      <c r="I14" s="45" t="s">
        <v>37</v>
      </c>
      <c r="J14" s="45" t="s">
        <v>38</v>
      </c>
      <c r="K14" s="45" t="s">
        <v>68</v>
      </c>
      <c r="L14" s="406" t="s">
        <v>40</v>
      </c>
      <c r="M14" s="505" t="s">
        <v>41</v>
      </c>
      <c r="N14" s="35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3" ht="48" customHeight="1" thickTop="1" thickBot="1">
      <c r="A15" s="22" t="s">
        <v>140</v>
      </c>
      <c r="B15" s="128">
        <v>0</v>
      </c>
      <c r="C15" s="128">
        <v>0</v>
      </c>
      <c r="D15" s="128">
        <v>0</v>
      </c>
      <c r="E15" s="128">
        <v>0</v>
      </c>
      <c r="F15" s="128">
        <v>0</v>
      </c>
      <c r="G15" s="129">
        <v>0</v>
      </c>
      <c r="H15" s="128">
        <v>0</v>
      </c>
      <c r="I15" s="128">
        <v>0</v>
      </c>
      <c r="J15" s="128">
        <v>0</v>
      </c>
      <c r="K15" s="128">
        <v>0</v>
      </c>
      <c r="L15" s="130">
        <v>0</v>
      </c>
      <c r="M15" s="131">
        <v>0</v>
      </c>
      <c r="N15" s="41"/>
      <c r="O15" s="238">
        <f>C15/O7</f>
        <v>0</v>
      </c>
      <c r="P15" s="237">
        <f>D15/P7</f>
        <v>0</v>
      </c>
      <c r="Q15" s="239">
        <v>0</v>
      </c>
      <c r="R15" s="240">
        <f>G15/R7</f>
        <v>0</v>
      </c>
      <c r="S15" s="112" t="e">
        <f>I15/S7</f>
        <v>#DIV/0!</v>
      </c>
      <c r="T15" s="106">
        <v>0</v>
      </c>
      <c r="U15" s="88" t="e">
        <f>M15/U7</f>
        <v>#DIV/0!</v>
      </c>
    </row>
    <row r="16" spans="1:23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21" ht="21.6">
      <c r="A17" s="327" t="s">
        <v>164</v>
      </c>
      <c r="B17" s="328"/>
      <c r="C17" s="328"/>
      <c r="D17" s="328"/>
      <c r="E17" s="50"/>
      <c r="F17" s="50"/>
      <c r="G17" s="50"/>
      <c r="H17" s="50"/>
      <c r="I17" s="50"/>
      <c r="J17" s="50"/>
      <c r="K17" s="66"/>
      <c r="L17" s="66"/>
      <c r="M17" s="66"/>
      <c r="N17" s="50"/>
      <c r="O17" s="50"/>
      <c r="P17" s="50"/>
      <c r="Q17" s="50"/>
      <c r="R17" s="50"/>
      <c r="S17" s="66"/>
      <c r="T17" s="66"/>
      <c r="U17" s="50"/>
    </row>
    <row r="18" spans="1:21" ht="16.2" thickBo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66"/>
      <c r="L18" s="66"/>
      <c r="M18" s="66"/>
      <c r="N18" s="50"/>
      <c r="O18" s="50"/>
      <c r="P18" s="50"/>
      <c r="Q18" s="50"/>
      <c r="R18" s="50"/>
      <c r="S18" s="66"/>
      <c r="T18" s="66"/>
      <c r="U18" s="50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358900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6.7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544" t="s">
        <v>77</v>
      </c>
      <c r="M20" s="297"/>
      <c r="N20" s="352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0" customHeight="1">
      <c r="A21" s="299" t="s">
        <v>141</v>
      </c>
      <c r="B21" s="165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30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  <row r="23" spans="1:2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2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2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2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21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</row>
    <row r="28" spans="1:2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2"/>
  <sheetViews>
    <sheetView topLeftCell="A9" zoomScaleNormal="100" workbookViewId="0">
      <selection activeCell="Q20" sqref="Q20:R20"/>
    </sheetView>
  </sheetViews>
  <sheetFormatPr defaultColWidth="9" defaultRowHeight="15.6"/>
  <cols>
    <col min="1" max="1" width="15.21875" style="147" customWidth="1"/>
    <col min="2" max="2" width="4" style="50" customWidth="1"/>
    <col min="3" max="3" width="5.44140625" style="50" customWidth="1"/>
    <col min="4" max="4" width="5.77734375" style="50" customWidth="1"/>
    <col min="5" max="5" width="5.6640625" style="50" customWidth="1"/>
    <col min="6" max="7" width="9.77734375" style="50" customWidth="1"/>
    <col min="8" max="8" width="4.6640625" style="50" customWidth="1"/>
    <col min="9" max="9" width="7.33203125" style="50" customWidth="1"/>
    <col min="10" max="10" width="3.88671875" style="50" customWidth="1"/>
    <col min="11" max="11" width="4.21875" style="50" customWidth="1"/>
    <col min="12" max="12" width="6.21875" style="50" customWidth="1"/>
    <col min="13" max="13" width="6.88671875" style="50" customWidth="1"/>
    <col min="14" max="14" width="1.21875" style="51" customWidth="1"/>
    <col min="15" max="15" width="8.77734375" style="66" customWidth="1"/>
    <col min="16" max="16" width="7.21875" style="66" customWidth="1"/>
    <col min="17" max="17" width="9.44140625" style="66" customWidth="1"/>
    <col min="18" max="18" width="9.21875" style="66" customWidth="1"/>
    <col min="19" max="19" width="8.44140625" style="66" customWidth="1"/>
    <col min="20" max="20" width="9" style="66" customWidth="1"/>
    <col min="21" max="21" width="7.77734375" style="50" customWidth="1"/>
    <col min="22" max="22" width="3.77734375" style="50" customWidth="1"/>
    <col min="23" max="23" width="17.109375" style="50" customWidth="1"/>
    <col min="24" max="24" width="9" style="50"/>
    <col min="25" max="25" width="12.88671875" style="50" customWidth="1"/>
    <col min="26" max="26" width="9" style="50"/>
    <col min="27" max="27" width="10.77734375" style="50" customWidth="1"/>
    <col min="28" max="28" width="18.77734375" style="50" bestFit="1" customWidth="1"/>
    <col min="29" max="16384" width="9" style="50"/>
  </cols>
  <sheetData>
    <row r="1" spans="1:21" ht="36" customHeight="1">
      <c r="A1" s="421" t="s">
        <v>143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O2" s="50"/>
      <c r="P2" s="50"/>
      <c r="Q2" s="50"/>
      <c r="R2" s="50"/>
      <c r="S2" s="50"/>
      <c r="T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144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30.75" customHeight="1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33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92350</v>
      </c>
      <c r="P7" s="193">
        <v>5540</v>
      </c>
      <c r="Q7" s="100">
        <v>0</v>
      </c>
      <c r="R7" s="184">
        <f>SUM(O7:Q7)</f>
        <v>97890</v>
      </c>
      <c r="S7" s="101">
        <v>20000</v>
      </c>
      <c r="T7" s="104">
        <v>12500</v>
      </c>
      <c r="U7" s="109">
        <f>SUM(S7:T7)</f>
        <v>32500</v>
      </c>
    </row>
    <row r="8" spans="1:21" ht="52.5" customHeight="1" thickTop="1" thickBot="1">
      <c r="A8" s="67" t="s">
        <v>146</v>
      </c>
      <c r="B8" s="271">
        <v>0</v>
      </c>
      <c r="C8" s="271">
        <v>0</v>
      </c>
      <c r="D8" s="271">
        <v>0</v>
      </c>
      <c r="E8" s="271">
        <v>0</v>
      </c>
      <c r="F8" s="271">
        <v>0</v>
      </c>
      <c r="G8" s="272">
        <v>0</v>
      </c>
      <c r="H8" s="271">
        <v>0</v>
      </c>
      <c r="I8" s="271">
        <v>0</v>
      </c>
      <c r="J8" s="271">
        <v>0</v>
      </c>
      <c r="K8" s="271">
        <v>0</v>
      </c>
      <c r="L8" s="273">
        <v>0</v>
      </c>
      <c r="M8" s="274"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127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42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51" customHeight="1" thickTop="1" thickBot="1">
      <c r="A15" s="67" t="s">
        <v>146</v>
      </c>
      <c r="B15" s="271">
        <v>0</v>
      </c>
      <c r="C15" s="271">
        <v>0</v>
      </c>
      <c r="D15" s="271">
        <v>0</v>
      </c>
      <c r="E15" s="271">
        <v>0</v>
      </c>
      <c r="F15" s="271">
        <v>0</v>
      </c>
      <c r="G15" s="272">
        <v>0</v>
      </c>
      <c r="H15" s="271">
        <v>0</v>
      </c>
      <c r="I15" s="271">
        <v>0</v>
      </c>
      <c r="J15" s="271">
        <v>0</v>
      </c>
      <c r="K15" s="271">
        <v>0</v>
      </c>
      <c r="L15" s="273">
        <v>0</v>
      </c>
      <c r="M15" s="274">
        <v>0</v>
      </c>
      <c r="N15" s="59"/>
      <c r="O15" s="197">
        <f>C15/O7</f>
        <v>0</v>
      </c>
      <c r="P15" s="198">
        <f>D15/P7</f>
        <v>0</v>
      </c>
      <c r="Q15" s="198" t="e">
        <f>F15/Q7</f>
        <v>#DIV/0!</v>
      </c>
      <c r="R15" s="205">
        <f>G15/R7</f>
        <v>0</v>
      </c>
      <c r="S15" s="99">
        <v>0</v>
      </c>
      <c r="T15" s="98">
        <f>L15/T7</f>
        <v>0</v>
      </c>
      <c r="U15" s="96">
        <f>M15/U7</f>
        <v>0</v>
      </c>
    </row>
    <row r="17" spans="1:21" ht="18.75" customHeight="1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</row>
    <row r="18" spans="1:21" ht="15.75" customHeight="1" thickBot="1">
      <c r="A18" s="50"/>
      <c r="K18" s="66"/>
      <c r="L18" s="66"/>
      <c r="M18" s="66"/>
      <c r="N18" s="50"/>
      <c r="O18" s="50"/>
      <c r="P18" s="50"/>
      <c r="Q18" s="50"/>
      <c r="R18" s="50"/>
    </row>
    <row r="19" spans="1:21" ht="18.75" customHeight="1">
      <c r="A19" s="329" t="s">
        <v>21</v>
      </c>
      <c r="B19" s="331"/>
      <c r="C19" s="333" t="s">
        <v>16</v>
      </c>
      <c r="D19" s="334"/>
      <c r="E19" s="334"/>
      <c r="F19" s="335"/>
      <c r="G19" s="336">
        <v>97890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32500</v>
      </c>
      <c r="R19" s="343"/>
      <c r="S19" s="343"/>
      <c r="T19" s="343"/>
      <c r="U19" s="344"/>
    </row>
    <row r="20" spans="1:21" ht="34.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166</v>
      </c>
      <c r="R20" s="352"/>
      <c r="S20" s="296" t="s">
        <v>76</v>
      </c>
      <c r="T20" s="297"/>
      <c r="U20" s="298"/>
    </row>
    <row r="21" spans="1:21" ht="41.4">
      <c r="A21" s="299" t="s">
        <v>145</v>
      </c>
      <c r="B21" s="165" t="s">
        <v>18</v>
      </c>
      <c r="C21" s="489">
        <v>0</v>
      </c>
      <c r="D21" s="490"/>
      <c r="E21" s="567">
        <v>0</v>
      </c>
      <c r="F21" s="567"/>
      <c r="G21" s="568">
        <v>0</v>
      </c>
      <c r="H21" s="568"/>
      <c r="I21" s="569">
        <v>0</v>
      </c>
      <c r="J21" s="554"/>
      <c r="K21" s="570"/>
      <c r="L21" s="474">
        <v>0</v>
      </c>
      <c r="M21" s="475"/>
      <c r="N21" s="475"/>
      <c r="O21" s="551">
        <v>0</v>
      </c>
      <c r="P21" s="551"/>
      <c r="Q21" s="552">
        <v>0</v>
      </c>
      <c r="R21" s="552"/>
      <c r="S21" s="553">
        <v>0</v>
      </c>
      <c r="T21" s="554"/>
      <c r="U21" s="555"/>
    </row>
    <row r="22" spans="1:21" ht="42" thickBot="1">
      <c r="A22" s="300"/>
      <c r="B22" s="166" t="s">
        <v>17</v>
      </c>
      <c r="C22" s="556">
        <v>0</v>
      </c>
      <c r="D22" s="557"/>
      <c r="E22" s="558">
        <v>0</v>
      </c>
      <c r="F22" s="558"/>
      <c r="G22" s="559">
        <v>0</v>
      </c>
      <c r="H22" s="559"/>
      <c r="I22" s="560">
        <v>0</v>
      </c>
      <c r="J22" s="561"/>
      <c r="K22" s="562"/>
      <c r="L22" s="563">
        <v>0</v>
      </c>
      <c r="M22" s="564"/>
      <c r="N22" s="564"/>
      <c r="O22" s="565">
        <v>0</v>
      </c>
      <c r="P22" s="565"/>
      <c r="Q22" s="564">
        <v>0</v>
      </c>
      <c r="R22" s="564"/>
      <c r="S22" s="560">
        <v>0</v>
      </c>
      <c r="T22" s="561"/>
      <c r="U22" s="56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A17" sqref="A17:D17"/>
    </sheetView>
  </sheetViews>
  <sheetFormatPr defaultColWidth="9" defaultRowHeight="15.6"/>
  <cols>
    <col min="1" max="1" width="14.77734375" style="147" customWidth="1"/>
    <col min="2" max="2" width="5.44140625" style="50" customWidth="1"/>
    <col min="3" max="3" width="7.109375" style="50" customWidth="1"/>
    <col min="4" max="4" width="6.33203125" style="50" customWidth="1"/>
    <col min="5" max="5" width="8.109375" style="50" customWidth="1"/>
    <col min="6" max="6" width="5.109375" style="50" customWidth="1"/>
    <col min="7" max="7" width="8" style="50" customWidth="1"/>
    <col min="8" max="8" width="4.88671875" style="50" customWidth="1"/>
    <col min="9" max="9" width="7.77734375" style="50" customWidth="1"/>
    <col min="10" max="10" width="4.88671875" style="50" customWidth="1"/>
    <col min="11" max="11" width="6.21875" style="50" customWidth="1"/>
    <col min="12" max="12" width="5" style="50" customWidth="1"/>
    <col min="13" max="13" width="6.33203125" style="50" customWidth="1"/>
    <col min="14" max="14" width="1" style="51" customWidth="1"/>
    <col min="15" max="15" width="8.77734375" style="66" customWidth="1"/>
    <col min="16" max="16" width="7.21875" style="66" customWidth="1"/>
    <col min="17" max="17" width="8.109375" style="66" customWidth="1"/>
    <col min="18" max="18" width="9.109375" style="66" customWidth="1"/>
    <col min="19" max="19" width="6.88671875" style="66" customWidth="1"/>
    <col min="20" max="20" width="7" style="66" customWidth="1"/>
    <col min="21" max="21" width="9" style="50" customWidth="1"/>
    <col min="22" max="22" width="3.77734375" style="50" customWidth="1"/>
    <col min="23" max="23" width="17.109375" style="50" customWidth="1"/>
    <col min="24" max="24" width="9" style="50"/>
    <col min="25" max="25" width="12.88671875" style="50" customWidth="1"/>
    <col min="26" max="26" width="9" style="50"/>
    <col min="27" max="27" width="10.77734375" style="50" customWidth="1"/>
    <col min="28" max="28" width="18.77734375" style="50" bestFit="1" customWidth="1"/>
    <col min="29" max="16384" width="9" style="50"/>
  </cols>
  <sheetData>
    <row r="1" spans="1:21" ht="36.75" customHeight="1">
      <c r="A1" s="421" t="s">
        <v>147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O2" s="50"/>
      <c r="P2" s="50"/>
      <c r="Q2" s="50"/>
      <c r="R2" s="50"/>
      <c r="S2" s="50"/>
      <c r="T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16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5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29.25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242">
        <v>105800</v>
      </c>
      <c r="P7" s="237">
        <v>6200</v>
      </c>
      <c r="Q7" s="237">
        <v>744000</v>
      </c>
      <c r="R7" s="241">
        <f>SUM(O7:Q7)</f>
        <v>856000</v>
      </c>
      <c r="S7" s="113">
        <v>0</v>
      </c>
      <c r="T7" s="114">
        <v>0</v>
      </c>
      <c r="U7" s="115">
        <f>SUM(S7:T7)</f>
        <v>0</v>
      </c>
    </row>
    <row r="8" spans="1:21" ht="43.5" customHeight="1" thickTop="1" thickBot="1">
      <c r="A8" s="67" t="s">
        <v>149</v>
      </c>
      <c r="B8" s="253">
        <v>0</v>
      </c>
      <c r="C8" s="253">
        <f>Y13</f>
        <v>0</v>
      </c>
      <c r="D8" s="253">
        <v>0</v>
      </c>
      <c r="E8" s="253">
        <f>B8+C8+D8</f>
        <v>0</v>
      </c>
      <c r="F8" s="253">
        <f>Y14</f>
        <v>0</v>
      </c>
      <c r="G8" s="254">
        <f>E8+F8</f>
        <v>0</v>
      </c>
      <c r="H8" s="97">
        <v>0</v>
      </c>
      <c r="I8" s="97">
        <v>0</v>
      </c>
      <c r="J8" s="97">
        <v>0</v>
      </c>
      <c r="K8" s="97">
        <f>H8+I8+J8</f>
        <v>0</v>
      </c>
      <c r="L8" s="102">
        <v>0</v>
      </c>
      <c r="M8" s="95">
        <f>K8+L8</f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127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7.25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27.75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44.25" customHeight="1" thickTop="1" thickBot="1">
      <c r="A15" s="67" t="s">
        <v>149</v>
      </c>
      <c r="B15" s="253">
        <v>0</v>
      </c>
      <c r="C15" s="253">
        <v>0</v>
      </c>
      <c r="D15" s="253">
        <v>0</v>
      </c>
      <c r="E15" s="253">
        <f>B15+C15+D15</f>
        <v>0</v>
      </c>
      <c r="F15" s="253">
        <f>Y14+Z14+AA14</f>
        <v>0</v>
      </c>
      <c r="G15" s="254">
        <f>E15+F15</f>
        <v>0</v>
      </c>
      <c r="H15" s="97">
        <v>0</v>
      </c>
      <c r="I15" s="97">
        <v>0</v>
      </c>
      <c r="J15" s="97">
        <v>0</v>
      </c>
      <c r="K15" s="97">
        <f>H15+I15+J15</f>
        <v>0</v>
      </c>
      <c r="L15" s="102">
        <v>0</v>
      </c>
      <c r="M15" s="95">
        <f>K15+L15</f>
        <v>0</v>
      </c>
      <c r="N15" s="59"/>
      <c r="O15" s="197">
        <f>C15/O7</f>
        <v>0</v>
      </c>
      <c r="P15" s="198">
        <f>D15/P7</f>
        <v>0</v>
      </c>
      <c r="Q15" s="198">
        <v>0</v>
      </c>
      <c r="R15" s="205">
        <f>G15/R7</f>
        <v>0</v>
      </c>
      <c r="S15" s="99">
        <v>0</v>
      </c>
      <c r="T15" s="98">
        <v>0</v>
      </c>
      <c r="U15" s="96">
        <v>0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</row>
    <row r="18" spans="1:21" ht="16.2" thickBot="1">
      <c r="A18" s="50"/>
      <c r="K18" s="66"/>
      <c r="L18" s="66"/>
      <c r="M18" s="66"/>
      <c r="N18" s="50"/>
      <c r="O18" s="50"/>
      <c r="P18" s="50"/>
      <c r="Q18" s="50"/>
      <c r="R18" s="50"/>
    </row>
    <row r="19" spans="1:21" ht="18">
      <c r="A19" s="573" t="s">
        <v>21</v>
      </c>
      <c r="B19" s="575"/>
      <c r="C19" s="577" t="s">
        <v>16</v>
      </c>
      <c r="D19" s="578"/>
      <c r="E19" s="578"/>
      <c r="F19" s="578"/>
      <c r="G19" s="584">
        <v>856000</v>
      </c>
      <c r="H19" s="584"/>
      <c r="I19" s="584"/>
      <c r="J19" s="584"/>
      <c r="K19" s="336"/>
      <c r="L19" s="580" t="s">
        <v>74</v>
      </c>
      <c r="M19" s="581"/>
      <c r="N19" s="581"/>
      <c r="O19" s="581"/>
      <c r="P19" s="581"/>
      <c r="Q19" s="582">
        <v>0</v>
      </c>
      <c r="R19" s="582"/>
      <c r="S19" s="582"/>
      <c r="T19" s="582"/>
      <c r="U19" s="583"/>
    </row>
    <row r="20" spans="1:21" ht="38.25" customHeight="1">
      <c r="A20" s="574"/>
      <c r="B20" s="576"/>
      <c r="C20" s="579" t="s">
        <v>20</v>
      </c>
      <c r="D20" s="572"/>
      <c r="E20" s="572" t="s">
        <v>71</v>
      </c>
      <c r="F20" s="572"/>
      <c r="G20" s="572" t="s">
        <v>72</v>
      </c>
      <c r="H20" s="572"/>
      <c r="I20" s="572" t="s">
        <v>73</v>
      </c>
      <c r="J20" s="572"/>
      <c r="K20" s="347"/>
      <c r="L20" s="350" t="s">
        <v>57</v>
      </c>
      <c r="M20" s="351"/>
      <c r="N20" s="351"/>
      <c r="O20" s="351" t="s">
        <v>78</v>
      </c>
      <c r="P20" s="351"/>
      <c r="Q20" s="351" t="s">
        <v>75</v>
      </c>
      <c r="R20" s="351"/>
      <c r="S20" s="351" t="s">
        <v>76</v>
      </c>
      <c r="T20" s="351"/>
      <c r="U20" s="571"/>
    </row>
    <row r="21" spans="1:21" ht="40.5" customHeight="1">
      <c r="A21" s="299" t="s">
        <v>148</v>
      </c>
      <c r="B21" s="165" t="s">
        <v>18</v>
      </c>
      <c r="C21" s="460">
        <v>0</v>
      </c>
      <c r="D21" s="461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458">
        <v>0</v>
      </c>
      <c r="M21" s="459"/>
      <c r="N21" s="459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40.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/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  <row r="23" spans="1:21" ht="40.5" customHeight="1"/>
  </sheetData>
  <mergeCells count="60">
    <mergeCell ref="A1:U1"/>
    <mergeCell ref="A17:D17"/>
    <mergeCell ref="O5:R5"/>
    <mergeCell ref="S5:U5"/>
    <mergeCell ref="G6:G7"/>
    <mergeCell ref="H6:K6"/>
    <mergeCell ref="L6:L7"/>
    <mergeCell ref="B5:G5"/>
    <mergeCell ref="H5:M5"/>
    <mergeCell ref="M13:M14"/>
    <mergeCell ref="O13:R13"/>
    <mergeCell ref="S13:U13"/>
    <mergeCell ref="A11:A14"/>
    <mergeCell ref="B11:M11"/>
    <mergeCell ref="B6:E6"/>
    <mergeCell ref="F6:F7"/>
    <mergeCell ref="A3:M3"/>
    <mergeCell ref="O3:U4"/>
    <mergeCell ref="A4:A7"/>
    <mergeCell ref="B4:M4"/>
    <mergeCell ref="M6:M7"/>
    <mergeCell ref="O11:U12"/>
    <mergeCell ref="B12:G12"/>
    <mergeCell ref="H12:M12"/>
    <mergeCell ref="B13:E13"/>
    <mergeCell ref="L19:P19"/>
    <mergeCell ref="F13:F14"/>
    <mergeCell ref="G13:G14"/>
    <mergeCell ref="H13:K13"/>
    <mergeCell ref="L13:L14"/>
    <mergeCell ref="Q19:U19"/>
    <mergeCell ref="G19:K19"/>
    <mergeCell ref="G20:H20"/>
    <mergeCell ref="C22:D22"/>
    <mergeCell ref="E22:F22"/>
    <mergeCell ref="G22:H22"/>
    <mergeCell ref="A21:A22"/>
    <mergeCell ref="C21:D21"/>
    <mergeCell ref="E21:F21"/>
    <mergeCell ref="G21:H21"/>
    <mergeCell ref="A19:A20"/>
    <mergeCell ref="B19:B20"/>
    <mergeCell ref="C19:F19"/>
    <mergeCell ref="C20:D20"/>
    <mergeCell ref="E20:F20"/>
    <mergeCell ref="I21:K21"/>
    <mergeCell ref="I22:K22"/>
    <mergeCell ref="Q21:R21"/>
    <mergeCell ref="Q22:R22"/>
    <mergeCell ref="S20:U20"/>
    <mergeCell ref="S21:U21"/>
    <mergeCell ref="S22:U22"/>
    <mergeCell ref="Q20:R20"/>
    <mergeCell ref="I20:K20"/>
    <mergeCell ref="L20:N20"/>
    <mergeCell ref="L21:N21"/>
    <mergeCell ref="L22:N22"/>
    <mergeCell ref="O21:P21"/>
    <mergeCell ref="O22:P22"/>
    <mergeCell ref="O20:P20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17" sqref="A17:D17"/>
    </sheetView>
  </sheetViews>
  <sheetFormatPr defaultColWidth="9" defaultRowHeight="15.6"/>
  <cols>
    <col min="1" max="1" width="18.21875" style="147" customWidth="1"/>
    <col min="2" max="2" width="4.21875" style="50" customWidth="1"/>
    <col min="3" max="3" width="7.44140625" style="50" customWidth="1"/>
    <col min="4" max="4" width="5.6640625" style="50" customWidth="1"/>
    <col min="5" max="5" width="6.6640625" style="50" customWidth="1"/>
    <col min="6" max="6" width="6.21875" style="50" customWidth="1"/>
    <col min="7" max="7" width="7.88671875" style="50" customWidth="1"/>
    <col min="8" max="8" width="4.44140625" style="50" customWidth="1"/>
    <col min="9" max="9" width="5.77734375" style="50" customWidth="1"/>
    <col min="10" max="12" width="6" style="50" customWidth="1"/>
    <col min="13" max="13" width="6.33203125" style="50" customWidth="1"/>
    <col min="14" max="14" width="1" style="51" customWidth="1"/>
    <col min="15" max="15" width="7.6640625" style="66" customWidth="1"/>
    <col min="16" max="16" width="7.109375" style="66" customWidth="1"/>
    <col min="17" max="17" width="9.109375" style="66" customWidth="1"/>
    <col min="18" max="18" width="8.44140625" style="66" customWidth="1"/>
    <col min="19" max="19" width="6.88671875" style="66" customWidth="1"/>
    <col min="20" max="20" width="7" style="66" customWidth="1"/>
    <col min="21" max="21" width="7.44140625" style="50" customWidth="1"/>
    <col min="22" max="22" width="3.77734375" style="50" customWidth="1"/>
    <col min="23" max="23" width="17.109375" style="50" customWidth="1"/>
    <col min="24" max="24" width="9" style="50"/>
    <col min="25" max="25" width="12.88671875" style="50" customWidth="1"/>
    <col min="26" max="26" width="9" style="50"/>
    <col min="27" max="27" width="10.77734375" style="50" customWidth="1"/>
    <col min="28" max="28" width="18.77734375" style="50" bestFit="1" customWidth="1"/>
    <col min="29" max="16384" width="9" style="50"/>
  </cols>
  <sheetData>
    <row r="1" spans="1:21" ht="35.25" customHeight="1">
      <c r="A1" s="421" t="s">
        <v>150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O2" s="50"/>
      <c r="P2" s="50"/>
      <c r="Q2" s="50"/>
      <c r="R2" s="50"/>
      <c r="S2" s="50"/>
      <c r="T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16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32.25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244">
        <v>83600</v>
      </c>
      <c r="P7" s="245">
        <v>5000</v>
      </c>
      <c r="Q7" s="158">
        <v>123800</v>
      </c>
      <c r="R7" s="243">
        <f>SUM(O7:Q7)</f>
        <v>212400</v>
      </c>
      <c r="S7" s="159">
        <v>10000</v>
      </c>
      <c r="T7" s="157">
        <v>76200</v>
      </c>
      <c r="U7" s="160">
        <f>SUM(S7:T7)</f>
        <v>86200</v>
      </c>
    </row>
    <row r="8" spans="1:21" ht="36" customHeight="1" thickTop="1" thickBot="1">
      <c r="A8" s="249" t="s">
        <v>152</v>
      </c>
      <c r="B8" s="153">
        <v>0</v>
      </c>
      <c r="C8" s="153">
        <v>0</v>
      </c>
      <c r="D8" s="153">
        <v>0</v>
      </c>
      <c r="E8" s="153">
        <f>B8+C8+D8</f>
        <v>0</v>
      </c>
      <c r="F8" s="153">
        <f>Y7+Z7+AA7</f>
        <v>0</v>
      </c>
      <c r="G8" s="154">
        <f>E8+F8</f>
        <v>0</v>
      </c>
      <c r="H8" s="153">
        <v>0</v>
      </c>
      <c r="I8" s="153">
        <v>0</v>
      </c>
      <c r="J8" s="153">
        <v>0</v>
      </c>
      <c r="K8" s="153">
        <f>H8+I8+J8</f>
        <v>0</v>
      </c>
      <c r="L8" s="155">
        <v>0</v>
      </c>
      <c r="M8" s="156">
        <f>K8+L8</f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127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33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35.25" customHeight="1" thickTop="1" thickBot="1">
      <c r="A15" s="249" t="s">
        <v>152</v>
      </c>
      <c r="B15" s="153">
        <v>0</v>
      </c>
      <c r="C15" s="153">
        <v>0</v>
      </c>
      <c r="D15" s="153">
        <v>0</v>
      </c>
      <c r="E15" s="153">
        <f>B15+C15+D15</f>
        <v>0</v>
      </c>
      <c r="F15" s="153">
        <f>Y14+Z14+AA14</f>
        <v>0</v>
      </c>
      <c r="G15" s="154">
        <f>E15+F15</f>
        <v>0</v>
      </c>
      <c r="H15" s="153">
        <v>0</v>
      </c>
      <c r="I15" s="153">
        <v>0</v>
      </c>
      <c r="J15" s="153">
        <v>0</v>
      </c>
      <c r="K15" s="153">
        <f>H15+I15+J15</f>
        <v>0</v>
      </c>
      <c r="L15" s="155">
        <v>0</v>
      </c>
      <c r="M15" s="156">
        <f>K15+L15</f>
        <v>0</v>
      </c>
      <c r="N15" s="59"/>
      <c r="O15" s="246">
        <f>C15/O7</f>
        <v>0</v>
      </c>
      <c r="P15" s="247">
        <f>D15/P7</f>
        <v>0</v>
      </c>
      <c r="Q15" s="247">
        <v>0</v>
      </c>
      <c r="R15" s="248">
        <f>G15/R7</f>
        <v>0</v>
      </c>
      <c r="S15" s="162">
        <v>0</v>
      </c>
      <c r="T15" s="161">
        <v>0</v>
      </c>
      <c r="U15" s="163">
        <v>0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</row>
    <row r="18" spans="1:21" ht="16.2" thickBot="1">
      <c r="A18" s="50"/>
      <c r="K18" s="66"/>
      <c r="L18" s="66"/>
      <c r="M18" s="66"/>
      <c r="N18" s="50"/>
      <c r="O18" s="50"/>
      <c r="P18" s="50"/>
      <c r="Q18" s="50"/>
      <c r="R18" s="50"/>
    </row>
    <row r="19" spans="1:21" ht="27" customHeight="1">
      <c r="A19" s="573" t="s">
        <v>21</v>
      </c>
      <c r="B19" s="575"/>
      <c r="C19" s="577" t="s">
        <v>16</v>
      </c>
      <c r="D19" s="578"/>
      <c r="E19" s="578"/>
      <c r="F19" s="578"/>
      <c r="G19" s="584">
        <v>212400</v>
      </c>
      <c r="H19" s="584"/>
      <c r="I19" s="584"/>
      <c r="J19" s="584"/>
      <c r="K19" s="336"/>
      <c r="L19" s="580" t="s">
        <v>74</v>
      </c>
      <c r="M19" s="581"/>
      <c r="N19" s="581"/>
      <c r="O19" s="581"/>
      <c r="P19" s="581"/>
      <c r="Q19" s="585">
        <v>86200</v>
      </c>
      <c r="R19" s="585"/>
      <c r="S19" s="585"/>
      <c r="T19" s="585"/>
      <c r="U19" s="586"/>
    </row>
    <row r="20" spans="1:21" ht="38.25" customHeight="1">
      <c r="A20" s="574"/>
      <c r="B20" s="576"/>
      <c r="C20" s="579" t="s">
        <v>20</v>
      </c>
      <c r="D20" s="572"/>
      <c r="E20" s="572" t="s">
        <v>71</v>
      </c>
      <c r="F20" s="572"/>
      <c r="G20" s="572" t="s">
        <v>72</v>
      </c>
      <c r="H20" s="572"/>
      <c r="I20" s="572" t="s">
        <v>73</v>
      </c>
      <c r="J20" s="572"/>
      <c r="K20" s="347"/>
      <c r="L20" s="350" t="s">
        <v>57</v>
      </c>
      <c r="M20" s="351"/>
      <c r="N20" s="351"/>
      <c r="O20" s="351" t="s">
        <v>78</v>
      </c>
      <c r="P20" s="351"/>
      <c r="Q20" s="351" t="s">
        <v>75</v>
      </c>
      <c r="R20" s="351"/>
      <c r="S20" s="351" t="s">
        <v>76</v>
      </c>
      <c r="T20" s="351"/>
      <c r="U20" s="571"/>
    </row>
    <row r="21" spans="1:21" ht="27" customHeight="1">
      <c r="A21" s="299" t="s">
        <v>151</v>
      </c>
      <c r="B21" s="165" t="s">
        <v>18</v>
      </c>
      <c r="C21" s="489">
        <v>0</v>
      </c>
      <c r="D21" s="490"/>
      <c r="E21" s="551">
        <v>0</v>
      </c>
      <c r="F21" s="551"/>
      <c r="G21" s="587">
        <v>0</v>
      </c>
      <c r="H21" s="587"/>
      <c r="I21" s="553">
        <f>G19-C21</f>
        <v>212400</v>
      </c>
      <c r="J21" s="554"/>
      <c r="K21" s="570"/>
      <c r="L21" s="474">
        <v>0</v>
      </c>
      <c r="M21" s="475"/>
      <c r="N21" s="475"/>
      <c r="O21" s="551">
        <v>0</v>
      </c>
      <c r="P21" s="551"/>
      <c r="Q21" s="552">
        <v>0</v>
      </c>
      <c r="R21" s="552"/>
      <c r="S21" s="554">
        <v>0</v>
      </c>
      <c r="T21" s="554"/>
      <c r="U21" s="555"/>
    </row>
    <row r="22" spans="1:21" ht="42" thickBot="1">
      <c r="A22" s="300"/>
      <c r="B22" s="166" t="s">
        <v>17</v>
      </c>
      <c r="C22" s="556">
        <v>0</v>
      </c>
      <c r="D22" s="557"/>
      <c r="E22" s="565">
        <v>0</v>
      </c>
      <c r="F22" s="565"/>
      <c r="G22" s="557">
        <v>0</v>
      </c>
      <c r="H22" s="557"/>
      <c r="I22" s="561">
        <v>0</v>
      </c>
      <c r="J22" s="561"/>
      <c r="K22" s="562"/>
      <c r="L22" s="563">
        <v>0</v>
      </c>
      <c r="M22" s="564"/>
      <c r="N22" s="564"/>
      <c r="O22" s="565">
        <v>0</v>
      </c>
      <c r="P22" s="565"/>
      <c r="Q22" s="564">
        <v>0</v>
      </c>
      <c r="R22" s="564"/>
      <c r="S22" s="561">
        <v>0</v>
      </c>
      <c r="T22" s="561"/>
      <c r="U22" s="566"/>
    </row>
  </sheetData>
  <mergeCells count="60">
    <mergeCell ref="M13:M14"/>
    <mergeCell ref="O13:R13"/>
    <mergeCell ref="S13:U13"/>
    <mergeCell ref="M6:M7"/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B6:E6"/>
    <mergeCell ref="F6:F7"/>
    <mergeCell ref="G6:G7"/>
    <mergeCell ref="H6:K6"/>
    <mergeCell ref="L6:L7"/>
    <mergeCell ref="A3:M3"/>
    <mergeCell ref="O3:U4"/>
    <mergeCell ref="A4:A7"/>
    <mergeCell ref="B4:M4"/>
    <mergeCell ref="B5:G5"/>
    <mergeCell ref="H5:M5"/>
    <mergeCell ref="O5:R5"/>
    <mergeCell ref="S5:U5"/>
    <mergeCell ref="A1:U1"/>
    <mergeCell ref="A21:A22"/>
    <mergeCell ref="C21:D21"/>
    <mergeCell ref="E21:F21"/>
    <mergeCell ref="G21:H21"/>
    <mergeCell ref="A17:D17"/>
    <mergeCell ref="A19:A20"/>
    <mergeCell ref="B19:B20"/>
    <mergeCell ref="C19:F19"/>
    <mergeCell ref="C20:D20"/>
    <mergeCell ref="E20:F20"/>
    <mergeCell ref="G20:H20"/>
    <mergeCell ref="O20:P20"/>
    <mergeCell ref="Q20:R20"/>
    <mergeCell ref="C22:D22"/>
    <mergeCell ref="E22:F22"/>
    <mergeCell ref="G22:H22"/>
    <mergeCell ref="O22:P22"/>
    <mergeCell ref="Q22:R22"/>
    <mergeCell ref="S21:U21"/>
    <mergeCell ref="I22:K22"/>
    <mergeCell ref="L22:N22"/>
    <mergeCell ref="S22:U22"/>
    <mergeCell ref="O21:P21"/>
    <mergeCell ref="Q21:R21"/>
    <mergeCell ref="I21:K21"/>
    <mergeCell ref="L21:N21"/>
    <mergeCell ref="G19:K19"/>
    <mergeCell ref="L19:P19"/>
    <mergeCell ref="Q19:U19"/>
    <mergeCell ref="I20:K20"/>
    <mergeCell ref="L20:N20"/>
    <mergeCell ref="S20:U20"/>
  </mergeCells>
  <phoneticPr fontId="4" type="noConversion"/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A22"/>
  <sheetViews>
    <sheetView zoomScaleNormal="100" workbookViewId="0">
      <selection activeCell="K10" sqref="K10"/>
    </sheetView>
  </sheetViews>
  <sheetFormatPr defaultColWidth="9" defaultRowHeight="15.6"/>
  <cols>
    <col min="1" max="1" width="11.6640625" style="5" customWidth="1"/>
    <col min="2" max="2" width="4" style="16" customWidth="1"/>
    <col min="3" max="3" width="7" style="16" customWidth="1"/>
    <col min="4" max="4" width="6" style="16" customWidth="1"/>
    <col min="5" max="5" width="7.21875" style="16" customWidth="1"/>
    <col min="6" max="6" width="7" style="16" customWidth="1"/>
    <col min="7" max="7" width="9" style="16" customWidth="1"/>
    <col min="8" max="8" width="5.6640625" style="16" customWidth="1"/>
    <col min="9" max="9" width="5.88671875" style="16" customWidth="1"/>
    <col min="10" max="10" width="4.6640625" style="16" customWidth="1"/>
    <col min="11" max="11" width="6.77734375" style="16" customWidth="1"/>
    <col min="12" max="12" width="7.77734375" style="16" customWidth="1"/>
    <col min="13" max="13" width="7" style="16" customWidth="1"/>
    <col min="14" max="14" width="2.44140625" style="32" customWidth="1"/>
    <col min="15" max="15" width="9.77734375" style="16" customWidth="1"/>
    <col min="16" max="16" width="8.109375" style="16" customWidth="1"/>
    <col min="17" max="17" width="8.44140625" style="16" customWidth="1"/>
    <col min="18" max="18" width="7.88671875" style="16" customWidth="1"/>
    <col min="19" max="19" width="7.21875" style="16" customWidth="1"/>
    <col min="20" max="20" width="8.109375" style="16" customWidth="1"/>
    <col min="21" max="21" width="8.21875" style="16" customWidth="1"/>
    <col min="22" max="22" width="2.6640625" style="16" customWidth="1"/>
    <col min="23" max="23" width="13.21875" style="16" customWidth="1"/>
    <col min="24" max="24" width="9" style="16"/>
    <col min="25" max="26" width="9.33203125" style="16" customWidth="1"/>
    <col min="27" max="27" width="11.33203125" style="16" customWidth="1"/>
    <col min="28" max="28" width="14.77734375" style="16" customWidth="1"/>
    <col min="29" max="30" width="9.33203125" style="16" customWidth="1"/>
    <col min="31" max="31" width="11" style="16" customWidth="1"/>
    <col min="32" max="32" width="14" style="16" customWidth="1"/>
    <col min="33" max="16384" width="9" style="16"/>
  </cols>
  <sheetData>
    <row r="1" spans="1:27" ht="30.75" customHeight="1">
      <c r="A1" s="399" t="s">
        <v>89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</row>
    <row r="2" spans="1:27" ht="16.2" thickBot="1">
      <c r="Y2" s="40"/>
      <c r="AA2" s="40"/>
    </row>
    <row r="3" spans="1:27" ht="21" thickBot="1">
      <c r="A3" s="376" t="s">
        <v>165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8"/>
      <c r="N3" s="33"/>
      <c r="O3" s="379" t="s">
        <v>50</v>
      </c>
      <c r="P3" s="380"/>
      <c r="Q3" s="380"/>
      <c r="R3" s="380"/>
      <c r="S3" s="380"/>
      <c r="T3" s="380"/>
      <c r="U3" s="381"/>
      <c r="AA3" s="40"/>
    </row>
    <row r="4" spans="1:27" ht="16.5" customHeight="1">
      <c r="A4" s="355" t="s">
        <v>48</v>
      </c>
      <c r="B4" s="358" t="s">
        <v>51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60"/>
      <c r="N4" s="34"/>
      <c r="O4" s="382"/>
      <c r="P4" s="383"/>
      <c r="Q4" s="383"/>
      <c r="R4" s="383"/>
      <c r="S4" s="383"/>
      <c r="T4" s="383"/>
      <c r="U4" s="384"/>
      <c r="Y4" s="40"/>
    </row>
    <row r="5" spans="1:27">
      <c r="A5" s="356"/>
      <c r="B5" s="400" t="s">
        <v>25</v>
      </c>
      <c r="C5" s="401"/>
      <c r="D5" s="401"/>
      <c r="E5" s="401"/>
      <c r="F5" s="401"/>
      <c r="G5" s="402"/>
      <c r="H5" s="403" t="s">
        <v>26</v>
      </c>
      <c r="I5" s="401"/>
      <c r="J5" s="401"/>
      <c r="K5" s="401"/>
      <c r="L5" s="401"/>
      <c r="M5" s="404"/>
      <c r="N5" s="34"/>
      <c r="O5" s="325" t="s">
        <v>27</v>
      </c>
      <c r="P5" s="323"/>
      <c r="Q5" s="323"/>
      <c r="R5" s="326"/>
      <c r="S5" s="322" t="s">
        <v>28</v>
      </c>
      <c r="T5" s="323"/>
      <c r="U5" s="324"/>
    </row>
    <row r="6" spans="1:27" ht="16.2" thickBot="1">
      <c r="A6" s="356"/>
      <c r="B6" s="400" t="s">
        <v>29</v>
      </c>
      <c r="C6" s="401"/>
      <c r="D6" s="401"/>
      <c r="E6" s="405"/>
      <c r="F6" s="400" t="s">
        <v>30</v>
      </c>
      <c r="G6" s="407" t="s">
        <v>31</v>
      </c>
      <c r="H6" s="403" t="s">
        <v>29</v>
      </c>
      <c r="I6" s="401"/>
      <c r="J6" s="401"/>
      <c r="K6" s="405"/>
      <c r="L6" s="400" t="s">
        <v>30</v>
      </c>
      <c r="M6" s="409" t="s">
        <v>47</v>
      </c>
      <c r="N6" s="35"/>
      <c r="O6" s="196" t="s">
        <v>32</v>
      </c>
      <c r="P6" s="11" t="s">
        <v>34</v>
      </c>
      <c r="Q6" s="55" t="s">
        <v>79</v>
      </c>
      <c r="R6" s="181" t="s">
        <v>80</v>
      </c>
      <c r="S6" s="12" t="s">
        <v>32</v>
      </c>
      <c r="T6" s="11" t="s">
        <v>33</v>
      </c>
      <c r="U6" s="56" t="s">
        <v>80</v>
      </c>
    </row>
    <row r="7" spans="1:27" ht="32.25" customHeight="1" thickTop="1" thickBot="1">
      <c r="A7" s="357"/>
      <c r="B7" s="260" t="s">
        <v>36</v>
      </c>
      <c r="C7" s="260" t="s">
        <v>37</v>
      </c>
      <c r="D7" s="260" t="s">
        <v>38</v>
      </c>
      <c r="E7" s="260" t="s">
        <v>68</v>
      </c>
      <c r="F7" s="406" t="s">
        <v>40</v>
      </c>
      <c r="G7" s="408" t="s">
        <v>41</v>
      </c>
      <c r="H7" s="170" t="s">
        <v>36</v>
      </c>
      <c r="I7" s="45" t="s">
        <v>37</v>
      </c>
      <c r="J7" s="45" t="s">
        <v>38</v>
      </c>
      <c r="K7" s="45" t="s">
        <v>68</v>
      </c>
      <c r="L7" s="406" t="s">
        <v>40</v>
      </c>
      <c r="M7" s="410" t="s">
        <v>40</v>
      </c>
      <c r="N7" s="35"/>
      <c r="O7" s="168">
        <v>40000</v>
      </c>
      <c r="P7" s="169">
        <v>0</v>
      </c>
      <c r="Q7" s="169">
        <v>0</v>
      </c>
      <c r="R7" s="188">
        <f>SUM(N7:Q7)</f>
        <v>40000</v>
      </c>
      <c r="S7" s="171">
        <v>0</v>
      </c>
      <c r="T7" s="169">
        <v>0</v>
      </c>
      <c r="U7" s="36">
        <f>SUM(S7:T7)</f>
        <v>0</v>
      </c>
    </row>
    <row r="8" spans="1:27" ht="39" customHeight="1" thickTop="1" thickBot="1">
      <c r="A8" s="30" t="s">
        <v>90</v>
      </c>
      <c r="B8" s="284"/>
      <c r="C8" s="284"/>
      <c r="D8" s="284"/>
      <c r="E8" s="284"/>
      <c r="F8" s="284"/>
      <c r="G8" s="288"/>
      <c r="H8" s="285"/>
      <c r="I8" s="284"/>
      <c r="J8" s="284"/>
      <c r="K8" s="284"/>
      <c r="L8" s="286"/>
      <c r="M8" s="287"/>
      <c r="N8" s="41"/>
      <c r="X8" s="29"/>
    </row>
    <row r="9" spans="1:27">
      <c r="A9" s="24"/>
      <c r="B9" s="42"/>
      <c r="C9" s="42"/>
      <c r="D9" s="42"/>
      <c r="E9" s="42"/>
      <c r="F9" s="42"/>
      <c r="G9" s="42"/>
      <c r="H9" s="42"/>
      <c r="I9" s="42"/>
      <c r="J9" s="42"/>
      <c r="K9" s="42"/>
      <c r="L9" s="41"/>
      <c r="M9" s="43"/>
      <c r="N9" s="41"/>
    </row>
    <row r="10" spans="1:27" ht="21.6" thickBot="1">
      <c r="A10" s="4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27" ht="15.6" customHeight="1">
      <c r="A11" s="355" t="s">
        <v>48</v>
      </c>
      <c r="B11" s="358" t="s">
        <v>49</v>
      </c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60"/>
      <c r="N11" s="34"/>
      <c r="O11" s="370" t="s">
        <v>163</v>
      </c>
      <c r="P11" s="371"/>
      <c r="Q11" s="371"/>
      <c r="R11" s="371"/>
      <c r="S11" s="371"/>
      <c r="T11" s="371"/>
      <c r="U11" s="372"/>
    </row>
    <row r="12" spans="1:27">
      <c r="A12" s="356"/>
      <c r="B12" s="400" t="s">
        <v>25</v>
      </c>
      <c r="C12" s="401"/>
      <c r="D12" s="401"/>
      <c r="E12" s="401"/>
      <c r="F12" s="401"/>
      <c r="G12" s="402"/>
      <c r="H12" s="403" t="s">
        <v>26</v>
      </c>
      <c r="I12" s="401"/>
      <c r="J12" s="401"/>
      <c r="K12" s="401"/>
      <c r="L12" s="401"/>
      <c r="M12" s="404"/>
      <c r="N12" s="34"/>
      <c r="O12" s="373"/>
      <c r="P12" s="374"/>
      <c r="Q12" s="374"/>
      <c r="R12" s="374"/>
      <c r="S12" s="374"/>
      <c r="T12" s="374"/>
      <c r="U12" s="375"/>
    </row>
    <row r="13" spans="1:27">
      <c r="A13" s="356"/>
      <c r="B13" s="400" t="s">
        <v>29</v>
      </c>
      <c r="C13" s="401"/>
      <c r="D13" s="401"/>
      <c r="E13" s="405"/>
      <c r="F13" s="400" t="s">
        <v>30</v>
      </c>
      <c r="G13" s="407" t="s">
        <v>31</v>
      </c>
      <c r="H13" s="403" t="s">
        <v>29</v>
      </c>
      <c r="I13" s="401"/>
      <c r="J13" s="401"/>
      <c r="K13" s="405"/>
      <c r="L13" s="400" t="s">
        <v>30</v>
      </c>
      <c r="M13" s="409" t="s">
        <v>47</v>
      </c>
      <c r="N13" s="35"/>
      <c r="O13" s="325" t="s">
        <v>44</v>
      </c>
      <c r="P13" s="323"/>
      <c r="Q13" s="323"/>
      <c r="R13" s="326"/>
      <c r="S13" s="322" t="s">
        <v>45</v>
      </c>
      <c r="T13" s="323"/>
      <c r="U13" s="324"/>
    </row>
    <row r="14" spans="1:27" ht="39.75" customHeight="1" thickBot="1">
      <c r="A14" s="357"/>
      <c r="B14" s="260" t="s">
        <v>36</v>
      </c>
      <c r="C14" s="260" t="s">
        <v>37</v>
      </c>
      <c r="D14" s="260" t="s">
        <v>38</v>
      </c>
      <c r="E14" s="260" t="s">
        <v>68</v>
      </c>
      <c r="F14" s="406" t="s">
        <v>40</v>
      </c>
      <c r="G14" s="408" t="s">
        <v>41</v>
      </c>
      <c r="H14" s="170" t="s">
        <v>36</v>
      </c>
      <c r="I14" s="45" t="s">
        <v>37</v>
      </c>
      <c r="J14" s="45" t="s">
        <v>38</v>
      </c>
      <c r="K14" s="45" t="s">
        <v>68</v>
      </c>
      <c r="L14" s="406" t="s">
        <v>40</v>
      </c>
      <c r="M14" s="410" t="s">
        <v>40</v>
      </c>
      <c r="N14" s="35"/>
      <c r="O14" s="19" t="s">
        <v>32</v>
      </c>
      <c r="P14" s="20" t="s">
        <v>33</v>
      </c>
      <c r="Q14" s="20" t="s">
        <v>34</v>
      </c>
      <c r="R14" s="181" t="s">
        <v>80</v>
      </c>
      <c r="S14" s="21" t="s">
        <v>32</v>
      </c>
      <c r="T14" s="20" t="s">
        <v>33</v>
      </c>
      <c r="U14" s="189" t="s">
        <v>80</v>
      </c>
    </row>
    <row r="15" spans="1:27" ht="46.95" customHeight="1" thickTop="1" thickBot="1">
      <c r="A15" s="30" t="s">
        <v>90</v>
      </c>
      <c r="B15" s="284"/>
      <c r="C15" s="284"/>
      <c r="D15" s="284"/>
      <c r="E15" s="284"/>
      <c r="F15" s="284"/>
      <c r="G15" s="288"/>
      <c r="H15" s="285"/>
      <c r="I15" s="284"/>
      <c r="J15" s="284"/>
      <c r="K15" s="284"/>
      <c r="L15" s="286"/>
      <c r="M15" s="287"/>
      <c r="N15" s="41"/>
      <c r="O15" s="1">
        <f>C15/O7</f>
        <v>0</v>
      </c>
      <c r="P15" s="2">
        <v>0</v>
      </c>
      <c r="Q15" s="2">
        <v>0</v>
      </c>
      <c r="R15" s="187">
        <f>G15/R7</f>
        <v>0</v>
      </c>
      <c r="S15" s="3">
        <v>0</v>
      </c>
      <c r="T15" s="2">
        <v>0</v>
      </c>
      <c r="U15" s="4" t="e">
        <f>M15/U7</f>
        <v>#DIV/0!</v>
      </c>
    </row>
    <row r="17" spans="1:21" ht="21.6">
      <c r="A17" s="327" t="s">
        <v>164</v>
      </c>
      <c r="B17" s="328"/>
      <c r="C17" s="328"/>
      <c r="D17" s="328"/>
      <c r="E17" s="50"/>
      <c r="F17" s="50"/>
      <c r="G17" s="50"/>
      <c r="H17" s="50"/>
      <c r="I17" s="50"/>
      <c r="J17" s="50"/>
      <c r="K17" s="66"/>
      <c r="L17" s="66"/>
      <c r="M17" s="66"/>
      <c r="N17" s="50"/>
      <c r="O17" s="50"/>
      <c r="P17" s="50"/>
      <c r="Q17" s="50"/>
      <c r="R17" s="50"/>
      <c r="S17" s="66"/>
      <c r="T17" s="66"/>
      <c r="U17" s="50"/>
    </row>
    <row r="18" spans="1:21" ht="16.2" thickBo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66"/>
      <c r="L18" s="66"/>
      <c r="M18" s="66"/>
      <c r="N18" s="50"/>
      <c r="O18" s="50"/>
      <c r="P18" s="50"/>
      <c r="Q18" s="50"/>
      <c r="R18" s="50"/>
      <c r="S18" s="66"/>
      <c r="T18" s="66"/>
      <c r="U18" s="50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40000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/>
      <c r="R19" s="343"/>
      <c r="S19" s="343"/>
      <c r="T19" s="343"/>
      <c r="U19" s="344"/>
    </row>
    <row r="20" spans="1:21" ht="36.7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43.5" customHeight="1">
      <c r="A21" s="299" t="s">
        <v>91</v>
      </c>
      <c r="B21" s="165" t="s">
        <v>18</v>
      </c>
      <c r="C21" s="397"/>
      <c r="D21" s="398"/>
      <c r="E21" s="387"/>
      <c r="F21" s="387"/>
      <c r="G21" s="398"/>
      <c r="H21" s="398"/>
      <c r="I21" s="388"/>
      <c r="J21" s="388"/>
      <c r="K21" s="306"/>
      <c r="L21" s="385"/>
      <c r="M21" s="386"/>
      <c r="N21" s="386"/>
      <c r="O21" s="387"/>
      <c r="P21" s="387"/>
      <c r="Q21" s="386"/>
      <c r="R21" s="386"/>
      <c r="S21" s="388"/>
      <c r="T21" s="388"/>
      <c r="U21" s="389"/>
    </row>
    <row r="22" spans="1:21" ht="43.5" customHeight="1" thickBot="1">
      <c r="A22" s="300"/>
      <c r="B22" s="166" t="s">
        <v>17</v>
      </c>
      <c r="C22" s="390"/>
      <c r="D22" s="391"/>
      <c r="E22" s="392"/>
      <c r="F22" s="392"/>
      <c r="G22" s="391"/>
      <c r="H22" s="391"/>
      <c r="I22" s="393"/>
      <c r="J22" s="393"/>
      <c r="K22" s="293"/>
      <c r="L22" s="394"/>
      <c r="M22" s="395"/>
      <c r="N22" s="395"/>
      <c r="O22" s="392"/>
      <c r="P22" s="392"/>
      <c r="Q22" s="395"/>
      <c r="R22" s="395"/>
      <c r="S22" s="393"/>
      <c r="T22" s="393"/>
      <c r="U22" s="39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2"/>
  <sheetViews>
    <sheetView zoomScaleNormal="100" workbookViewId="0">
      <selection activeCell="B11" sqref="B11:M11"/>
    </sheetView>
  </sheetViews>
  <sheetFormatPr defaultColWidth="9" defaultRowHeight="15.6"/>
  <cols>
    <col min="1" max="1" width="13.77734375" style="147" customWidth="1"/>
    <col min="2" max="2" width="5.109375" style="50" customWidth="1"/>
    <col min="3" max="3" width="8.21875" style="50" customWidth="1"/>
    <col min="4" max="4" width="5.88671875" style="50" customWidth="1"/>
    <col min="5" max="5" width="8.6640625" style="50" customWidth="1"/>
    <col min="6" max="6" width="4.33203125" style="50" customWidth="1"/>
    <col min="7" max="7" width="9.21875" style="50" customWidth="1"/>
    <col min="8" max="8" width="4.88671875" style="50" customWidth="1"/>
    <col min="9" max="9" width="6.33203125" style="50" customWidth="1"/>
    <col min="10" max="10" width="4.44140625" style="50" customWidth="1"/>
    <col min="11" max="11" width="6" style="50" customWidth="1"/>
    <col min="12" max="12" width="4.44140625" style="50" customWidth="1"/>
    <col min="13" max="13" width="7.77734375" style="50" customWidth="1"/>
    <col min="14" max="14" width="2" style="51" customWidth="1"/>
    <col min="15" max="15" width="10.88671875" style="50" customWidth="1"/>
    <col min="16" max="16" width="8.44140625" style="50" customWidth="1"/>
    <col min="17" max="17" width="7.88671875" style="50" customWidth="1"/>
    <col min="18" max="18" width="10.88671875" style="50" customWidth="1"/>
    <col min="19" max="19" width="10" style="50" customWidth="1"/>
    <col min="20" max="20" width="7.21875" style="50" customWidth="1"/>
    <col min="21" max="21" width="9.33203125" style="50" customWidth="1"/>
    <col min="22" max="22" width="4.21875" style="50" customWidth="1"/>
    <col min="23" max="23" width="14.77734375" style="50" customWidth="1"/>
    <col min="24" max="26" width="9" style="50"/>
    <col min="27" max="27" width="12.88671875" style="50" customWidth="1"/>
    <col min="28" max="28" width="11.44140625" style="50" customWidth="1"/>
    <col min="29" max="31" width="9" style="50"/>
    <col min="32" max="32" width="10.21875" style="50" customWidth="1"/>
    <col min="33" max="16384" width="9" style="50"/>
  </cols>
  <sheetData>
    <row r="1" spans="1:21" ht="49.5" customHeight="1">
      <c r="A1" s="522" t="s">
        <v>153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</row>
    <row r="2" spans="1:21" ht="16.2" thickBot="1">
      <c r="A2" s="11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101</v>
      </c>
      <c r="P3" s="371"/>
      <c r="Q3" s="371"/>
      <c r="R3" s="371"/>
      <c r="S3" s="371"/>
      <c r="T3" s="371"/>
      <c r="U3" s="372"/>
    </row>
    <row r="4" spans="1:21" ht="16.5" customHeight="1" thickBot="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590"/>
      <c r="P4" s="591"/>
      <c r="Q4" s="591"/>
      <c r="R4" s="591"/>
      <c r="S4" s="591"/>
      <c r="T4" s="591"/>
      <c r="U4" s="592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593" t="s">
        <v>9</v>
      </c>
      <c r="P5" s="594"/>
      <c r="Q5" s="594"/>
      <c r="R5" s="595"/>
      <c r="S5" s="596" t="s">
        <v>10</v>
      </c>
      <c r="T5" s="594"/>
      <c r="U5" s="597"/>
    </row>
    <row r="6" spans="1:21" ht="29.25" customHeight="1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55" t="s">
        <v>79</v>
      </c>
      <c r="R6" s="204" t="s">
        <v>82</v>
      </c>
      <c r="S6" s="79" t="s">
        <v>11</v>
      </c>
      <c r="T6" s="55" t="s">
        <v>12</v>
      </c>
      <c r="U6" s="56" t="s">
        <v>83</v>
      </c>
    </row>
    <row r="7" spans="1:21" ht="27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455700</v>
      </c>
      <c r="P7" s="193">
        <v>27300</v>
      </c>
      <c r="Q7" s="194">
        <v>730000</v>
      </c>
      <c r="R7" s="207">
        <f>SUM(O7:Q7)</f>
        <v>1213000</v>
      </c>
      <c r="S7" s="206">
        <v>0</v>
      </c>
      <c r="T7" s="195">
        <v>0</v>
      </c>
      <c r="U7" s="109">
        <f>SUM(S7:T7)</f>
        <v>0</v>
      </c>
    </row>
    <row r="8" spans="1:21" ht="39" customHeight="1" thickTop="1" thickBot="1">
      <c r="A8" s="67" t="s">
        <v>155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6">
        <v>0</v>
      </c>
      <c r="H8" s="89">
        <v>0</v>
      </c>
      <c r="I8" s="89">
        <v>0</v>
      </c>
      <c r="J8" s="89">
        <v>0</v>
      </c>
      <c r="K8" s="89">
        <v>0</v>
      </c>
      <c r="L8" s="90">
        <v>0</v>
      </c>
      <c r="M8" s="85"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127"/>
      <c r="B10" s="63"/>
      <c r="C10" s="63"/>
      <c r="D10" s="164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24" customHeight="1">
      <c r="A11" s="426" t="s">
        <v>15</v>
      </c>
      <c r="B11" s="598" t="s">
        <v>64</v>
      </c>
      <c r="C11" s="599"/>
      <c r="D11" s="599"/>
      <c r="E11" s="599"/>
      <c r="F11" s="599"/>
      <c r="G11" s="599"/>
      <c r="H11" s="599"/>
      <c r="I11" s="599"/>
      <c r="J11" s="599"/>
      <c r="K11" s="599"/>
      <c r="L11" s="599"/>
      <c r="M11" s="600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 ht="16.2" thickBot="1">
      <c r="A12" s="427"/>
      <c r="B12" s="601" t="s">
        <v>0</v>
      </c>
      <c r="C12" s="602"/>
      <c r="D12" s="602"/>
      <c r="E12" s="602"/>
      <c r="F12" s="602"/>
      <c r="G12" s="603"/>
      <c r="H12" s="604" t="s">
        <v>1</v>
      </c>
      <c r="I12" s="602"/>
      <c r="J12" s="602"/>
      <c r="K12" s="602"/>
      <c r="L12" s="602"/>
      <c r="M12" s="605"/>
      <c r="N12" s="53"/>
      <c r="O12" s="373"/>
      <c r="P12" s="374"/>
      <c r="Q12" s="374"/>
      <c r="R12" s="374"/>
      <c r="S12" s="374"/>
      <c r="T12" s="374"/>
      <c r="U12" s="375"/>
    </row>
    <row r="13" spans="1:21" ht="16.5" customHeight="1" thickBot="1">
      <c r="A13" s="427"/>
      <c r="B13" s="601" t="s">
        <v>2</v>
      </c>
      <c r="C13" s="602"/>
      <c r="D13" s="602"/>
      <c r="E13" s="606"/>
      <c r="F13" s="607" t="s">
        <v>3</v>
      </c>
      <c r="G13" s="609" t="s">
        <v>4</v>
      </c>
      <c r="H13" s="604" t="s">
        <v>2</v>
      </c>
      <c r="I13" s="602"/>
      <c r="J13" s="602"/>
      <c r="K13" s="606"/>
      <c r="L13" s="607" t="s">
        <v>3</v>
      </c>
      <c r="M13" s="611" t="s">
        <v>4</v>
      </c>
      <c r="N13" s="54"/>
      <c r="O13" s="613" t="s">
        <v>9</v>
      </c>
      <c r="P13" s="614"/>
      <c r="Q13" s="614"/>
      <c r="R13" s="615"/>
      <c r="S13" s="616" t="s">
        <v>10</v>
      </c>
      <c r="T13" s="617"/>
      <c r="U13" s="618"/>
    </row>
    <row r="14" spans="1:21" ht="31.5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608"/>
      <c r="G14" s="610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608" t="s">
        <v>8</v>
      </c>
      <c r="M14" s="612" t="s">
        <v>8</v>
      </c>
      <c r="N14" s="54"/>
      <c r="O14" s="201" t="s">
        <v>32</v>
      </c>
      <c r="P14" s="202" t="s">
        <v>34</v>
      </c>
      <c r="Q14" s="190" t="s">
        <v>79</v>
      </c>
      <c r="R14" s="209" t="s">
        <v>82</v>
      </c>
      <c r="S14" s="208" t="s">
        <v>11</v>
      </c>
      <c r="T14" s="190" t="s">
        <v>12</v>
      </c>
      <c r="U14" s="191" t="s">
        <v>83</v>
      </c>
    </row>
    <row r="15" spans="1:21" ht="43.2" customHeight="1" thickTop="1" thickBot="1">
      <c r="A15" s="67" t="s">
        <v>155</v>
      </c>
      <c r="B15" s="250">
        <v>0</v>
      </c>
      <c r="C15" s="250">
        <v>0</v>
      </c>
      <c r="D15" s="250">
        <v>0</v>
      </c>
      <c r="E15" s="250">
        <v>0</v>
      </c>
      <c r="F15" s="250">
        <v>0</v>
      </c>
      <c r="G15" s="23">
        <v>0</v>
      </c>
      <c r="H15" s="250">
        <v>0</v>
      </c>
      <c r="I15" s="250">
        <v>0</v>
      </c>
      <c r="J15" s="250">
        <v>0</v>
      </c>
      <c r="K15" s="250">
        <v>0</v>
      </c>
      <c r="L15" s="251">
        <v>0</v>
      </c>
      <c r="M15" s="31">
        <v>0</v>
      </c>
      <c r="N15" s="59"/>
      <c r="O15" s="197">
        <f>C15/O7</f>
        <v>0</v>
      </c>
      <c r="P15" s="198">
        <f>D15/P7</f>
        <v>0</v>
      </c>
      <c r="Q15" s="198">
        <v>0</v>
      </c>
      <c r="R15" s="205">
        <f>G15/R7</f>
        <v>0</v>
      </c>
      <c r="S15" s="203" t="e">
        <f>I15/S7</f>
        <v>#DIV/0!</v>
      </c>
      <c r="T15" s="200">
        <v>0</v>
      </c>
      <c r="U15" s="199" t="e">
        <f>M15/U7</f>
        <v>#DIV/0!</v>
      </c>
    </row>
    <row r="16" spans="1:21">
      <c r="A16" s="11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A18" s="50"/>
      <c r="K18" s="66"/>
      <c r="L18" s="66"/>
      <c r="M18" s="66"/>
      <c r="N18" s="50"/>
      <c r="S18" s="66"/>
      <c r="T18" s="66"/>
    </row>
    <row r="19" spans="1:21" ht="24.75" customHeight="1">
      <c r="A19" s="573" t="s">
        <v>21</v>
      </c>
      <c r="B19" s="575"/>
      <c r="C19" s="577" t="s">
        <v>16</v>
      </c>
      <c r="D19" s="578"/>
      <c r="E19" s="578"/>
      <c r="F19" s="578"/>
      <c r="G19" s="584">
        <v>1213000</v>
      </c>
      <c r="H19" s="584"/>
      <c r="I19" s="584"/>
      <c r="J19" s="584"/>
      <c r="K19" s="336"/>
      <c r="L19" s="580" t="s">
        <v>74</v>
      </c>
      <c r="M19" s="581"/>
      <c r="N19" s="581"/>
      <c r="O19" s="581"/>
      <c r="P19" s="581"/>
      <c r="Q19" s="588">
        <v>0</v>
      </c>
      <c r="R19" s="588"/>
      <c r="S19" s="588"/>
      <c r="T19" s="588"/>
      <c r="U19" s="589"/>
    </row>
    <row r="20" spans="1:21" ht="35.25" customHeight="1">
      <c r="A20" s="574"/>
      <c r="B20" s="576"/>
      <c r="C20" s="579" t="s">
        <v>20</v>
      </c>
      <c r="D20" s="572"/>
      <c r="E20" s="572" t="s">
        <v>71</v>
      </c>
      <c r="F20" s="572"/>
      <c r="G20" s="572" t="s">
        <v>72</v>
      </c>
      <c r="H20" s="572"/>
      <c r="I20" s="572" t="s">
        <v>73</v>
      </c>
      <c r="J20" s="572"/>
      <c r="K20" s="347"/>
      <c r="L20" s="350" t="s">
        <v>57</v>
      </c>
      <c r="M20" s="351"/>
      <c r="N20" s="351"/>
      <c r="O20" s="351" t="s">
        <v>78</v>
      </c>
      <c r="P20" s="351"/>
      <c r="Q20" s="351" t="s">
        <v>75</v>
      </c>
      <c r="R20" s="351"/>
      <c r="S20" s="351" t="s">
        <v>76</v>
      </c>
      <c r="T20" s="351"/>
      <c r="U20" s="571"/>
    </row>
    <row r="21" spans="1:21" ht="29.25" customHeight="1">
      <c r="A21" s="299" t="s">
        <v>154</v>
      </c>
      <c r="B21" s="165" t="s">
        <v>18</v>
      </c>
      <c r="C21" s="397">
        <v>0</v>
      </c>
      <c r="D21" s="398"/>
      <c r="E21" s="387">
        <v>0</v>
      </c>
      <c r="F21" s="387"/>
      <c r="G21" s="398">
        <v>0</v>
      </c>
      <c r="H21" s="398"/>
      <c r="I21" s="388">
        <v>0</v>
      </c>
      <c r="J21" s="388"/>
      <c r="K21" s="306"/>
      <c r="L21" s="385">
        <v>0</v>
      </c>
      <c r="M21" s="386"/>
      <c r="N21" s="386"/>
      <c r="O21" s="387">
        <v>0</v>
      </c>
      <c r="P21" s="387"/>
      <c r="Q21" s="386">
        <v>0</v>
      </c>
      <c r="R21" s="386"/>
      <c r="S21" s="388">
        <f>Q19-O21</f>
        <v>0</v>
      </c>
      <c r="T21" s="388"/>
      <c r="U21" s="389"/>
    </row>
    <row r="22" spans="1:21" ht="29.2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1:U1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7:D17"/>
    <mergeCell ref="A19:A20"/>
    <mergeCell ref="B19:B20"/>
    <mergeCell ref="O20:P20"/>
    <mergeCell ref="Q20:R20"/>
    <mergeCell ref="L19:P19"/>
    <mergeCell ref="Q19:U19"/>
    <mergeCell ref="L20:N20"/>
    <mergeCell ref="S20:U20"/>
    <mergeCell ref="A21:A22"/>
    <mergeCell ref="C20:D20"/>
    <mergeCell ref="E20:F20"/>
    <mergeCell ref="G20:H20"/>
    <mergeCell ref="C19:F19"/>
    <mergeCell ref="C21:D21"/>
    <mergeCell ref="C22:D22"/>
    <mergeCell ref="E21:F21"/>
    <mergeCell ref="E22:F22"/>
    <mergeCell ref="G21:H21"/>
    <mergeCell ref="G22:H22"/>
    <mergeCell ref="G19:K19"/>
    <mergeCell ref="I20:K20"/>
    <mergeCell ref="S21:U21"/>
    <mergeCell ref="I22:K22"/>
    <mergeCell ref="L22:N22"/>
    <mergeCell ref="S22:U22"/>
    <mergeCell ref="O21:P21"/>
    <mergeCell ref="Q21:R21"/>
    <mergeCell ref="O22:P22"/>
    <mergeCell ref="Q22:R22"/>
    <mergeCell ref="I21:K21"/>
    <mergeCell ref="L21:N21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A3" sqref="A3:XFD22"/>
    </sheetView>
  </sheetViews>
  <sheetFormatPr defaultColWidth="9" defaultRowHeight="15.6"/>
  <cols>
    <col min="1" max="1" width="18.21875" style="147" customWidth="1"/>
    <col min="2" max="2" width="4.21875" style="50" customWidth="1"/>
    <col min="3" max="3" width="7.44140625" style="50" customWidth="1"/>
    <col min="4" max="4" width="5.6640625" style="50" customWidth="1"/>
    <col min="5" max="5" width="7.109375" style="50" customWidth="1"/>
    <col min="6" max="6" width="5.77734375" style="50" customWidth="1"/>
    <col min="7" max="7" width="7.88671875" style="50" customWidth="1"/>
    <col min="8" max="8" width="4.44140625" style="50" customWidth="1"/>
    <col min="9" max="9" width="5.77734375" style="50" customWidth="1"/>
    <col min="10" max="12" width="6" style="50" customWidth="1"/>
    <col min="13" max="13" width="6.33203125" style="50" customWidth="1"/>
    <col min="14" max="14" width="1" style="51" customWidth="1"/>
    <col min="15" max="15" width="8.88671875" style="66" customWidth="1"/>
    <col min="16" max="16" width="7.109375" style="66" customWidth="1"/>
    <col min="17" max="17" width="7" style="66" customWidth="1"/>
    <col min="18" max="18" width="8.44140625" style="66" customWidth="1"/>
    <col min="19" max="19" width="6.88671875" style="66" customWidth="1"/>
    <col min="20" max="20" width="7" style="66" customWidth="1"/>
    <col min="21" max="21" width="7.44140625" style="50" customWidth="1"/>
    <col min="22" max="22" width="3.77734375" style="50" customWidth="1"/>
    <col min="23" max="23" width="17.109375" style="50" customWidth="1"/>
    <col min="24" max="24" width="9" style="50"/>
    <col min="25" max="25" width="12.88671875" style="50" customWidth="1"/>
    <col min="26" max="26" width="9" style="50"/>
    <col min="27" max="27" width="10.77734375" style="50" customWidth="1"/>
    <col min="28" max="28" width="18.77734375" style="50" bestFit="1" customWidth="1"/>
    <col min="29" max="16384" width="9" style="50"/>
  </cols>
  <sheetData>
    <row r="1" spans="1:21" ht="35.25" customHeight="1">
      <c r="A1" s="421" t="s">
        <v>158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O2" s="50"/>
      <c r="P2" s="50"/>
      <c r="Q2" s="50"/>
      <c r="R2" s="50"/>
      <c r="S2" s="50"/>
      <c r="T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63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16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12</v>
      </c>
      <c r="R6" s="181" t="s">
        <v>80</v>
      </c>
      <c r="S6" s="79" t="s">
        <v>11</v>
      </c>
      <c r="T6" s="55" t="s">
        <v>12</v>
      </c>
      <c r="U6" s="56" t="s">
        <v>80</v>
      </c>
    </row>
    <row r="7" spans="1:21" ht="32.25" customHeight="1" thickTop="1" thickBot="1">
      <c r="A7" s="428"/>
      <c r="B7" s="289" t="s">
        <v>5</v>
      </c>
      <c r="C7" s="289" t="s">
        <v>6</v>
      </c>
      <c r="D7" s="289" t="s">
        <v>7</v>
      </c>
      <c r="E7" s="289" t="s">
        <v>13</v>
      </c>
      <c r="F7" s="448" t="s">
        <v>8</v>
      </c>
      <c r="G7" s="497" t="s">
        <v>8</v>
      </c>
      <c r="H7" s="289" t="s">
        <v>5</v>
      </c>
      <c r="I7" s="289" t="s">
        <v>6</v>
      </c>
      <c r="J7" s="289" t="s">
        <v>7</v>
      </c>
      <c r="K7" s="289" t="s">
        <v>13</v>
      </c>
      <c r="L7" s="448" t="s">
        <v>8</v>
      </c>
      <c r="M7" s="450" t="s">
        <v>8</v>
      </c>
      <c r="N7" s="54"/>
      <c r="O7" s="244">
        <v>292000</v>
      </c>
      <c r="P7" s="245">
        <v>17500</v>
      </c>
      <c r="Q7" s="158">
        <v>0</v>
      </c>
      <c r="R7" s="243">
        <f>SUM(O7:Q7)</f>
        <v>309500</v>
      </c>
      <c r="S7" s="159">
        <v>0</v>
      </c>
      <c r="T7" s="157">
        <v>0</v>
      </c>
      <c r="U7" s="160">
        <f>SUM(S7:T7)</f>
        <v>0</v>
      </c>
    </row>
    <row r="8" spans="1:21" ht="36" customHeight="1" thickTop="1" thickBot="1">
      <c r="A8" s="249" t="s">
        <v>157</v>
      </c>
      <c r="B8" s="153">
        <v>0</v>
      </c>
      <c r="C8" s="153">
        <v>15936</v>
      </c>
      <c r="D8" s="153">
        <v>41</v>
      </c>
      <c r="E8" s="153">
        <f>C8+D8</f>
        <v>15977</v>
      </c>
      <c r="F8" s="153">
        <f>Y7+Z7+AA7</f>
        <v>0</v>
      </c>
      <c r="G8" s="154">
        <f>E8+F8</f>
        <v>15977</v>
      </c>
      <c r="H8" s="153">
        <v>0</v>
      </c>
      <c r="I8" s="153">
        <v>0</v>
      </c>
      <c r="J8" s="153">
        <v>0</v>
      </c>
      <c r="K8" s="153">
        <f>H8+I8+J8</f>
        <v>0</v>
      </c>
      <c r="L8" s="155">
        <v>0</v>
      </c>
      <c r="M8" s="156">
        <f>K8+L8</f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127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33" customHeight="1" thickBot="1">
      <c r="A14" s="428"/>
      <c r="B14" s="289" t="s">
        <v>5</v>
      </c>
      <c r="C14" s="289" t="s">
        <v>6</v>
      </c>
      <c r="D14" s="289" t="s">
        <v>7</v>
      </c>
      <c r="E14" s="289" t="s">
        <v>13</v>
      </c>
      <c r="F14" s="448" t="s">
        <v>8</v>
      </c>
      <c r="G14" s="497" t="s">
        <v>8</v>
      </c>
      <c r="H14" s="289" t="s">
        <v>5</v>
      </c>
      <c r="I14" s="289" t="s">
        <v>6</v>
      </c>
      <c r="J14" s="289" t="s">
        <v>7</v>
      </c>
      <c r="K14" s="289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12</v>
      </c>
      <c r="R14" s="204" t="s">
        <v>80</v>
      </c>
      <c r="S14" s="79" t="s">
        <v>11</v>
      </c>
      <c r="T14" s="55" t="s">
        <v>12</v>
      </c>
      <c r="U14" s="56" t="s">
        <v>80</v>
      </c>
    </row>
    <row r="15" spans="1:21" ht="35.25" customHeight="1" thickTop="1" thickBot="1">
      <c r="A15" s="249" t="s">
        <v>157</v>
      </c>
      <c r="B15" s="153">
        <v>0</v>
      </c>
      <c r="C15" s="153">
        <v>15936</v>
      </c>
      <c r="D15" s="153">
        <v>41</v>
      </c>
      <c r="E15" s="153">
        <f>C15+D15</f>
        <v>15977</v>
      </c>
      <c r="F15" s="153">
        <f>Y14+Z14+AA14</f>
        <v>0</v>
      </c>
      <c r="G15" s="154">
        <f>E15+F15</f>
        <v>15977</v>
      </c>
      <c r="H15" s="153">
        <v>0</v>
      </c>
      <c r="I15" s="153">
        <v>0</v>
      </c>
      <c r="J15" s="153">
        <v>0</v>
      </c>
      <c r="K15" s="153">
        <f>H15+I15+J15</f>
        <v>0</v>
      </c>
      <c r="L15" s="155">
        <v>0</v>
      </c>
      <c r="M15" s="156">
        <f>K15+L15</f>
        <v>0</v>
      </c>
      <c r="N15" s="59"/>
      <c r="O15" s="246">
        <f>C15/O7</f>
        <v>5.4575342465753428E-2</v>
      </c>
      <c r="P15" s="247">
        <f>D15/P7</f>
        <v>2.3428571428571431E-3</v>
      </c>
      <c r="Q15" s="247">
        <v>0</v>
      </c>
      <c r="R15" s="248">
        <f>G15/R7</f>
        <v>5.1621970920840067E-2</v>
      </c>
      <c r="S15" s="162">
        <v>0</v>
      </c>
      <c r="T15" s="161">
        <v>0</v>
      </c>
      <c r="U15" s="163">
        <v>0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</row>
    <row r="18" spans="1:21" ht="16.2" thickBot="1">
      <c r="A18" s="50"/>
      <c r="K18" s="66"/>
      <c r="L18" s="66"/>
      <c r="M18" s="66"/>
      <c r="N18" s="50"/>
      <c r="O18" s="50"/>
      <c r="P18" s="50"/>
      <c r="Q18" s="50"/>
      <c r="R18" s="50"/>
    </row>
    <row r="19" spans="1:21" ht="27" customHeight="1">
      <c r="A19" s="573" t="s">
        <v>21</v>
      </c>
      <c r="B19" s="575"/>
      <c r="C19" s="577" t="s">
        <v>16</v>
      </c>
      <c r="D19" s="578"/>
      <c r="E19" s="578"/>
      <c r="F19" s="578"/>
      <c r="G19" s="584">
        <v>309500</v>
      </c>
      <c r="H19" s="584"/>
      <c r="I19" s="584"/>
      <c r="J19" s="584"/>
      <c r="K19" s="336"/>
      <c r="L19" s="580" t="s">
        <v>74</v>
      </c>
      <c r="M19" s="581"/>
      <c r="N19" s="581"/>
      <c r="O19" s="581"/>
      <c r="P19" s="581"/>
      <c r="Q19" s="585">
        <v>0</v>
      </c>
      <c r="R19" s="585"/>
      <c r="S19" s="585"/>
      <c r="T19" s="585"/>
      <c r="U19" s="586"/>
    </row>
    <row r="20" spans="1:21" ht="38.25" customHeight="1">
      <c r="A20" s="574"/>
      <c r="B20" s="576"/>
      <c r="C20" s="579" t="s">
        <v>20</v>
      </c>
      <c r="D20" s="572"/>
      <c r="E20" s="572" t="s">
        <v>71</v>
      </c>
      <c r="F20" s="572"/>
      <c r="G20" s="572" t="s">
        <v>72</v>
      </c>
      <c r="H20" s="572"/>
      <c r="I20" s="572" t="s">
        <v>73</v>
      </c>
      <c r="J20" s="572"/>
      <c r="K20" s="347"/>
      <c r="L20" s="350" t="s">
        <v>20</v>
      </c>
      <c r="M20" s="351"/>
      <c r="N20" s="351"/>
      <c r="O20" s="351" t="s">
        <v>19</v>
      </c>
      <c r="P20" s="351"/>
      <c r="Q20" s="351" t="s">
        <v>72</v>
      </c>
      <c r="R20" s="351"/>
      <c r="S20" s="351" t="s">
        <v>73</v>
      </c>
      <c r="T20" s="351"/>
      <c r="U20" s="571"/>
    </row>
    <row r="21" spans="1:21" ht="27" customHeight="1">
      <c r="A21" s="299" t="s">
        <v>156</v>
      </c>
      <c r="B21" s="290" t="s">
        <v>18</v>
      </c>
      <c r="C21" s="489">
        <v>0</v>
      </c>
      <c r="D21" s="490"/>
      <c r="E21" s="551">
        <v>15977</v>
      </c>
      <c r="F21" s="551"/>
      <c r="G21" s="587">
        <v>0</v>
      </c>
      <c r="H21" s="587"/>
      <c r="I21" s="553">
        <f>G19-E21</f>
        <v>293523</v>
      </c>
      <c r="J21" s="554"/>
      <c r="K21" s="570"/>
      <c r="L21" s="474">
        <v>0</v>
      </c>
      <c r="M21" s="475"/>
      <c r="N21" s="475"/>
      <c r="O21" s="551">
        <v>0</v>
      </c>
      <c r="P21" s="551"/>
      <c r="Q21" s="552">
        <v>0</v>
      </c>
      <c r="R21" s="552"/>
      <c r="S21" s="554">
        <v>0</v>
      </c>
      <c r="T21" s="554"/>
      <c r="U21" s="555"/>
    </row>
    <row r="22" spans="1:21" ht="42" thickBot="1">
      <c r="A22" s="300"/>
      <c r="B22" s="166" t="s">
        <v>17</v>
      </c>
      <c r="C22" s="556">
        <v>0</v>
      </c>
      <c r="D22" s="557"/>
      <c r="E22" s="565">
        <v>0</v>
      </c>
      <c r="F22" s="565"/>
      <c r="G22" s="557">
        <v>0</v>
      </c>
      <c r="H22" s="557"/>
      <c r="I22" s="561">
        <v>0</v>
      </c>
      <c r="J22" s="561"/>
      <c r="K22" s="562"/>
      <c r="L22" s="563">
        <v>0</v>
      </c>
      <c r="M22" s="564"/>
      <c r="N22" s="564"/>
      <c r="O22" s="565">
        <v>0</v>
      </c>
      <c r="P22" s="565"/>
      <c r="Q22" s="564">
        <v>0</v>
      </c>
      <c r="R22" s="564"/>
      <c r="S22" s="561">
        <v>0</v>
      </c>
      <c r="T22" s="561"/>
      <c r="U22" s="566"/>
    </row>
  </sheetData>
  <mergeCells count="60">
    <mergeCell ref="A1:U1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B11:M11"/>
    <mergeCell ref="S20:U20"/>
    <mergeCell ref="S13:U13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A11:A14"/>
    <mergeCell ref="G20:H20"/>
    <mergeCell ref="I20:K20"/>
    <mergeCell ref="L20:N20"/>
    <mergeCell ref="O20:P20"/>
    <mergeCell ref="Q20:R20"/>
    <mergeCell ref="A21:A22"/>
    <mergeCell ref="C21:D21"/>
    <mergeCell ref="E21:F21"/>
    <mergeCell ref="G21:H21"/>
    <mergeCell ref="I21:K21"/>
    <mergeCell ref="S22:U22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L21:N21"/>
  </mergeCells>
  <phoneticPr fontId="4" type="noConversion"/>
  <printOptions horizontalCentered="1"/>
  <pageMargins left="0.11811023622047245" right="0.11811023622047245" top="0.55118110236220474" bottom="0.55118110236220474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E14" sqref="E14"/>
    </sheetView>
  </sheetViews>
  <sheetFormatPr defaultColWidth="9" defaultRowHeight="15.6"/>
  <cols>
    <col min="1" max="1" width="18.21875" style="147" customWidth="1"/>
    <col min="2" max="2" width="4.21875" style="50" customWidth="1"/>
    <col min="3" max="3" width="7.44140625" style="50" customWidth="1"/>
    <col min="4" max="4" width="5.6640625" style="50" customWidth="1"/>
    <col min="5" max="5" width="6.6640625" style="50" customWidth="1"/>
    <col min="6" max="6" width="6.21875" style="50" customWidth="1"/>
    <col min="7" max="7" width="7.88671875" style="50" customWidth="1"/>
    <col min="8" max="8" width="4.44140625" style="50" customWidth="1"/>
    <col min="9" max="9" width="5.77734375" style="50" customWidth="1"/>
    <col min="10" max="12" width="6" style="50" customWidth="1"/>
    <col min="13" max="13" width="6.33203125" style="50" customWidth="1"/>
    <col min="14" max="14" width="1" style="51" customWidth="1"/>
    <col min="15" max="15" width="7.6640625" style="66" customWidth="1"/>
    <col min="16" max="16" width="7.109375" style="66" customWidth="1"/>
    <col min="17" max="17" width="9.109375" style="66" customWidth="1"/>
    <col min="18" max="18" width="8.44140625" style="66" customWidth="1"/>
    <col min="19" max="19" width="6.88671875" style="66" customWidth="1"/>
    <col min="20" max="20" width="7" style="66" customWidth="1"/>
    <col min="21" max="21" width="7.44140625" style="50" customWidth="1"/>
    <col min="22" max="22" width="3.77734375" style="50" customWidth="1"/>
    <col min="23" max="23" width="17.109375" style="50" customWidth="1"/>
    <col min="24" max="24" width="9" style="50"/>
    <col min="25" max="25" width="12.88671875" style="50" customWidth="1"/>
    <col min="26" max="26" width="9" style="50"/>
    <col min="27" max="27" width="10.77734375" style="50" customWidth="1"/>
    <col min="28" max="28" width="18.77734375" style="50" bestFit="1" customWidth="1"/>
    <col min="29" max="16384" width="9" style="50"/>
  </cols>
  <sheetData>
    <row r="1" spans="1:21" ht="35.25" customHeight="1">
      <c r="A1" s="421" t="s">
        <v>159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11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O2" s="50"/>
      <c r="P2" s="50"/>
      <c r="Q2" s="50"/>
      <c r="R2" s="50"/>
      <c r="S2" s="50"/>
      <c r="T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63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16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12</v>
      </c>
      <c r="R6" s="181" t="s">
        <v>80</v>
      </c>
      <c r="S6" s="79" t="s">
        <v>11</v>
      </c>
      <c r="T6" s="55" t="s">
        <v>12</v>
      </c>
      <c r="U6" s="56" t="s">
        <v>80</v>
      </c>
    </row>
    <row r="7" spans="1:21" ht="32.25" customHeight="1" thickTop="1" thickBot="1">
      <c r="A7" s="428"/>
      <c r="B7" s="289" t="s">
        <v>5</v>
      </c>
      <c r="C7" s="289" t="s">
        <v>6</v>
      </c>
      <c r="D7" s="289" t="s">
        <v>7</v>
      </c>
      <c r="E7" s="289" t="s">
        <v>13</v>
      </c>
      <c r="F7" s="448" t="s">
        <v>8</v>
      </c>
      <c r="G7" s="497" t="s">
        <v>8</v>
      </c>
      <c r="H7" s="289" t="s">
        <v>5</v>
      </c>
      <c r="I7" s="289" t="s">
        <v>6</v>
      </c>
      <c r="J7" s="289" t="s">
        <v>7</v>
      </c>
      <c r="K7" s="289" t="s">
        <v>13</v>
      </c>
      <c r="L7" s="448" t="s">
        <v>8</v>
      </c>
      <c r="M7" s="450" t="s">
        <v>8</v>
      </c>
      <c r="N7" s="54"/>
      <c r="O7" s="244">
        <v>24200</v>
      </c>
      <c r="P7" s="245">
        <v>4451</v>
      </c>
      <c r="Q7" s="158">
        <v>35000</v>
      </c>
      <c r="R7" s="243">
        <f>SUM(O7:Q7)</f>
        <v>63651</v>
      </c>
      <c r="S7" s="159">
        <v>0</v>
      </c>
      <c r="T7" s="157">
        <v>0</v>
      </c>
      <c r="U7" s="160">
        <f>SUM(S7:T7)</f>
        <v>0</v>
      </c>
    </row>
    <row r="8" spans="1:21" ht="36" customHeight="1" thickTop="1" thickBot="1">
      <c r="A8" s="249" t="s">
        <v>161</v>
      </c>
      <c r="B8" s="153">
        <v>0</v>
      </c>
      <c r="C8" s="153">
        <v>0</v>
      </c>
      <c r="D8" s="153">
        <v>0</v>
      </c>
      <c r="E8" s="153">
        <f>B8+C8+D8</f>
        <v>0</v>
      </c>
      <c r="F8" s="153">
        <f>Y7+Z7+AA7</f>
        <v>0</v>
      </c>
      <c r="G8" s="154">
        <f>E8+F8</f>
        <v>0</v>
      </c>
      <c r="H8" s="153">
        <v>0</v>
      </c>
      <c r="I8" s="153">
        <v>0</v>
      </c>
      <c r="J8" s="153">
        <v>0</v>
      </c>
      <c r="K8" s="153">
        <f>H8+I8+J8</f>
        <v>0</v>
      </c>
      <c r="L8" s="155">
        <v>0</v>
      </c>
      <c r="M8" s="156">
        <f>K8+L8</f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127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33" customHeight="1" thickBot="1">
      <c r="A14" s="428"/>
      <c r="B14" s="289" t="s">
        <v>5</v>
      </c>
      <c r="C14" s="289" t="s">
        <v>6</v>
      </c>
      <c r="D14" s="289" t="s">
        <v>7</v>
      </c>
      <c r="E14" s="289" t="s">
        <v>13</v>
      </c>
      <c r="F14" s="448" t="s">
        <v>8</v>
      </c>
      <c r="G14" s="497" t="s">
        <v>8</v>
      </c>
      <c r="H14" s="289" t="s">
        <v>5</v>
      </c>
      <c r="I14" s="289" t="s">
        <v>6</v>
      </c>
      <c r="J14" s="289" t="s">
        <v>7</v>
      </c>
      <c r="K14" s="289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12</v>
      </c>
      <c r="R14" s="204" t="s">
        <v>80</v>
      </c>
      <c r="S14" s="79" t="s">
        <v>11</v>
      </c>
      <c r="T14" s="55" t="s">
        <v>12</v>
      </c>
      <c r="U14" s="56" t="s">
        <v>80</v>
      </c>
    </row>
    <row r="15" spans="1:21" ht="35.25" customHeight="1" thickTop="1" thickBot="1">
      <c r="A15" s="249" t="s">
        <v>161</v>
      </c>
      <c r="B15" s="153">
        <v>0</v>
      </c>
      <c r="C15" s="153">
        <v>0</v>
      </c>
      <c r="D15" s="153">
        <v>0</v>
      </c>
      <c r="E15" s="153">
        <f>B15+C15+D15</f>
        <v>0</v>
      </c>
      <c r="F15" s="153">
        <f>Y14+Z14+AA14</f>
        <v>0</v>
      </c>
      <c r="G15" s="154">
        <f>E15+F15</f>
        <v>0</v>
      </c>
      <c r="H15" s="153">
        <v>0</v>
      </c>
      <c r="I15" s="153">
        <v>0</v>
      </c>
      <c r="J15" s="153">
        <v>0</v>
      </c>
      <c r="K15" s="153">
        <f>H15+I15+J15</f>
        <v>0</v>
      </c>
      <c r="L15" s="155">
        <v>0</v>
      </c>
      <c r="M15" s="156">
        <f>K15+L15</f>
        <v>0</v>
      </c>
      <c r="N15" s="59"/>
      <c r="O15" s="246">
        <f>C15/O7</f>
        <v>0</v>
      </c>
      <c r="P15" s="247">
        <f>D15/P7</f>
        <v>0</v>
      </c>
      <c r="Q15" s="247">
        <v>0</v>
      </c>
      <c r="R15" s="248">
        <f>G15/R7</f>
        <v>0</v>
      </c>
      <c r="S15" s="162">
        <v>0</v>
      </c>
      <c r="T15" s="161">
        <v>0</v>
      </c>
      <c r="U15" s="163">
        <v>0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O17" s="50"/>
      <c r="P17" s="50"/>
      <c r="Q17" s="50"/>
      <c r="R17" s="50"/>
    </row>
    <row r="18" spans="1:21" ht="16.2" thickBot="1">
      <c r="A18" s="50"/>
      <c r="K18" s="66"/>
      <c r="L18" s="66"/>
      <c r="M18" s="66"/>
      <c r="N18" s="50"/>
      <c r="O18" s="50"/>
      <c r="P18" s="50"/>
      <c r="Q18" s="50"/>
      <c r="R18" s="50"/>
    </row>
    <row r="19" spans="1:21" ht="27" customHeight="1">
      <c r="A19" s="573" t="s">
        <v>21</v>
      </c>
      <c r="B19" s="575"/>
      <c r="C19" s="577" t="s">
        <v>16</v>
      </c>
      <c r="D19" s="578"/>
      <c r="E19" s="578"/>
      <c r="F19" s="578"/>
      <c r="G19" s="584">
        <v>63651</v>
      </c>
      <c r="H19" s="584"/>
      <c r="I19" s="584"/>
      <c r="J19" s="584"/>
      <c r="K19" s="336"/>
      <c r="L19" s="580" t="s">
        <v>74</v>
      </c>
      <c r="M19" s="581"/>
      <c r="N19" s="581"/>
      <c r="O19" s="581"/>
      <c r="P19" s="581"/>
      <c r="Q19" s="585">
        <v>0</v>
      </c>
      <c r="R19" s="585"/>
      <c r="S19" s="585"/>
      <c r="T19" s="585"/>
      <c r="U19" s="586"/>
    </row>
    <row r="20" spans="1:21" ht="38.25" customHeight="1">
      <c r="A20" s="574"/>
      <c r="B20" s="576"/>
      <c r="C20" s="579" t="s">
        <v>20</v>
      </c>
      <c r="D20" s="572"/>
      <c r="E20" s="572" t="s">
        <v>71</v>
      </c>
      <c r="F20" s="572"/>
      <c r="G20" s="572" t="s">
        <v>72</v>
      </c>
      <c r="H20" s="572"/>
      <c r="I20" s="572" t="s">
        <v>73</v>
      </c>
      <c r="J20" s="572"/>
      <c r="K20" s="347"/>
      <c r="L20" s="350" t="s">
        <v>20</v>
      </c>
      <c r="M20" s="351"/>
      <c r="N20" s="351"/>
      <c r="O20" s="351" t="s">
        <v>19</v>
      </c>
      <c r="P20" s="351"/>
      <c r="Q20" s="351" t="s">
        <v>72</v>
      </c>
      <c r="R20" s="351"/>
      <c r="S20" s="351" t="s">
        <v>73</v>
      </c>
      <c r="T20" s="351"/>
      <c r="U20" s="571"/>
    </row>
    <row r="21" spans="1:21" ht="27" customHeight="1">
      <c r="A21" s="299" t="s">
        <v>160</v>
      </c>
      <c r="B21" s="290" t="s">
        <v>18</v>
      </c>
      <c r="C21" s="489">
        <v>0</v>
      </c>
      <c r="D21" s="490"/>
      <c r="E21" s="551">
        <v>0</v>
      </c>
      <c r="F21" s="551"/>
      <c r="G21" s="587">
        <v>0</v>
      </c>
      <c r="H21" s="587"/>
      <c r="I21" s="553">
        <v>0</v>
      </c>
      <c r="J21" s="554"/>
      <c r="K21" s="570"/>
      <c r="L21" s="474">
        <v>0</v>
      </c>
      <c r="M21" s="475"/>
      <c r="N21" s="475"/>
      <c r="O21" s="551">
        <v>0</v>
      </c>
      <c r="P21" s="551"/>
      <c r="Q21" s="552">
        <v>0</v>
      </c>
      <c r="R21" s="552"/>
      <c r="S21" s="554">
        <v>0</v>
      </c>
      <c r="T21" s="554"/>
      <c r="U21" s="555"/>
    </row>
    <row r="22" spans="1:21" ht="42" thickBot="1">
      <c r="A22" s="300"/>
      <c r="B22" s="166" t="s">
        <v>17</v>
      </c>
      <c r="C22" s="556">
        <v>0</v>
      </c>
      <c r="D22" s="557"/>
      <c r="E22" s="565">
        <v>0</v>
      </c>
      <c r="F22" s="565"/>
      <c r="G22" s="557">
        <v>0</v>
      </c>
      <c r="H22" s="557"/>
      <c r="I22" s="561">
        <v>0</v>
      </c>
      <c r="J22" s="561"/>
      <c r="K22" s="562"/>
      <c r="L22" s="563">
        <v>0</v>
      </c>
      <c r="M22" s="564"/>
      <c r="N22" s="564"/>
      <c r="O22" s="565">
        <v>0</v>
      </c>
      <c r="P22" s="565"/>
      <c r="Q22" s="564">
        <v>0</v>
      </c>
      <c r="R22" s="564"/>
      <c r="S22" s="561">
        <v>0</v>
      </c>
      <c r="T22" s="561"/>
      <c r="U22" s="566"/>
    </row>
  </sheetData>
  <mergeCells count="60">
    <mergeCell ref="A1:U1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B11:M11"/>
    <mergeCell ref="S20:U20"/>
    <mergeCell ref="S13:U13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A11:A14"/>
    <mergeCell ref="G20:H20"/>
    <mergeCell ref="I20:K20"/>
    <mergeCell ref="L20:N20"/>
    <mergeCell ref="O20:P20"/>
    <mergeCell ref="Q20:R20"/>
    <mergeCell ref="A21:A22"/>
    <mergeCell ref="C21:D21"/>
    <mergeCell ref="E21:F21"/>
    <mergeCell ref="G21:H21"/>
    <mergeCell ref="I21:K21"/>
    <mergeCell ref="S22:U22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L21:N21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2"/>
  <sheetViews>
    <sheetView zoomScaleNormal="100" workbookViewId="0">
      <selection activeCell="O11" sqref="O11:U12"/>
    </sheetView>
  </sheetViews>
  <sheetFormatPr defaultColWidth="9" defaultRowHeight="15.6"/>
  <cols>
    <col min="1" max="1" width="15.88671875" style="66" customWidth="1"/>
    <col min="2" max="2" width="4.6640625" style="50" customWidth="1"/>
    <col min="3" max="3" width="8.6640625" style="50" customWidth="1"/>
    <col min="4" max="4" width="7.33203125" style="50" customWidth="1"/>
    <col min="5" max="5" width="9.44140625" style="50" customWidth="1"/>
    <col min="6" max="6" width="8.6640625" style="50" customWidth="1"/>
    <col min="7" max="7" width="8.77734375" style="50" customWidth="1"/>
    <col min="8" max="8" width="5.33203125" style="66" customWidth="1"/>
    <col min="9" max="13" width="4.88671875" style="66" customWidth="1"/>
    <col min="14" max="14" width="1.21875" style="51" customWidth="1"/>
    <col min="15" max="15" width="7.77734375" style="50" customWidth="1"/>
    <col min="16" max="16" width="8.44140625" style="50" customWidth="1"/>
    <col min="17" max="17" width="7.77734375" style="50" customWidth="1"/>
    <col min="18" max="18" width="7.88671875" style="50" customWidth="1"/>
    <col min="19" max="19" width="7.77734375" style="50" customWidth="1"/>
    <col min="20" max="20" width="7.33203125" style="50" customWidth="1"/>
    <col min="21" max="21" width="8" style="50" customWidth="1"/>
    <col min="22" max="22" width="2.33203125" style="50" customWidth="1"/>
    <col min="23" max="23" width="14.6640625" style="50" customWidth="1"/>
    <col min="24" max="24" width="7.6640625" style="50" customWidth="1"/>
    <col min="25" max="27" width="9" style="50"/>
    <col min="28" max="28" width="11" style="50" customWidth="1"/>
    <col min="29" max="16384" width="9" style="50"/>
  </cols>
  <sheetData>
    <row r="1" spans="1:21" ht="34.5" customHeight="1">
      <c r="A1" s="421" t="s">
        <v>92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/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93</v>
      </c>
      <c r="P3" s="371"/>
      <c r="Q3" s="371"/>
      <c r="R3" s="371"/>
      <c r="S3" s="371"/>
      <c r="T3" s="371"/>
      <c r="U3" s="372"/>
    </row>
    <row r="4" spans="1:21">
      <c r="A4" s="426" t="s">
        <v>55</v>
      </c>
      <c r="B4" s="429" t="s">
        <v>63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2" t="s">
        <v>0</v>
      </c>
      <c r="C5" s="433"/>
      <c r="D5" s="433"/>
      <c r="E5" s="433"/>
      <c r="F5" s="433"/>
      <c r="G5" s="434"/>
      <c r="H5" s="435" t="s">
        <v>1</v>
      </c>
      <c r="I5" s="436"/>
      <c r="J5" s="436"/>
      <c r="K5" s="436"/>
      <c r="L5" s="436"/>
      <c r="M5" s="437"/>
      <c r="N5" s="53"/>
      <c r="O5" s="438" t="s">
        <v>52</v>
      </c>
      <c r="P5" s="439"/>
      <c r="Q5" s="439"/>
      <c r="R5" s="440"/>
      <c r="S5" s="441" t="s">
        <v>53</v>
      </c>
      <c r="T5" s="439"/>
      <c r="U5" s="442"/>
    </row>
    <row r="6" spans="1:21" ht="16.2" thickBot="1">
      <c r="A6" s="427"/>
      <c r="B6" s="432" t="s">
        <v>2</v>
      </c>
      <c r="C6" s="433"/>
      <c r="D6" s="433"/>
      <c r="E6" s="443"/>
      <c r="F6" s="432" t="s">
        <v>3</v>
      </c>
      <c r="G6" s="445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55" t="s">
        <v>79</v>
      </c>
      <c r="R6" s="204" t="s">
        <v>81</v>
      </c>
      <c r="S6" s="12" t="s">
        <v>32</v>
      </c>
      <c r="T6" s="11" t="s">
        <v>33</v>
      </c>
      <c r="U6" s="56" t="s">
        <v>81</v>
      </c>
    </row>
    <row r="7" spans="1:21" ht="48" thickTop="1" thickBot="1">
      <c r="A7" s="428"/>
      <c r="B7" s="57" t="s">
        <v>5</v>
      </c>
      <c r="C7" s="57" t="s">
        <v>6</v>
      </c>
      <c r="D7" s="57" t="s">
        <v>7</v>
      </c>
      <c r="E7" s="57" t="s">
        <v>54</v>
      </c>
      <c r="F7" s="444" t="s">
        <v>8</v>
      </c>
      <c r="G7" s="446" t="s">
        <v>8</v>
      </c>
      <c r="H7" s="58" t="s">
        <v>5</v>
      </c>
      <c r="I7" s="58" t="s">
        <v>6</v>
      </c>
      <c r="J7" s="58" t="s">
        <v>7</v>
      </c>
      <c r="K7" s="58" t="s">
        <v>54</v>
      </c>
      <c r="L7" s="448" t="s">
        <v>8</v>
      </c>
      <c r="M7" s="450" t="s">
        <v>8</v>
      </c>
      <c r="N7" s="54"/>
      <c r="O7" s="217">
        <v>248800</v>
      </c>
      <c r="P7" s="48">
        <v>14900</v>
      </c>
      <c r="Q7" s="48">
        <v>0</v>
      </c>
      <c r="R7" s="218">
        <f>SUM(O7:Q7)</f>
        <v>263700</v>
      </c>
      <c r="S7" s="47">
        <v>0</v>
      </c>
      <c r="T7" s="48">
        <v>88000</v>
      </c>
      <c r="U7" s="46">
        <f>SUM(S7:T7)</f>
        <v>88000</v>
      </c>
    </row>
    <row r="8" spans="1:21" ht="47.25" customHeight="1" thickTop="1" thickBot="1">
      <c r="A8" s="67" t="s">
        <v>95</v>
      </c>
      <c r="B8" s="89"/>
      <c r="C8" s="89"/>
      <c r="D8" s="89"/>
      <c r="E8" s="89"/>
      <c r="F8" s="89"/>
      <c r="G8" s="86"/>
      <c r="H8" s="89"/>
      <c r="I8" s="89"/>
      <c r="J8" s="89"/>
      <c r="K8" s="89"/>
      <c r="L8" s="90"/>
      <c r="M8" s="72"/>
      <c r="N8" s="59"/>
      <c r="O8" s="60"/>
      <c r="P8" s="60"/>
      <c r="Q8" s="60"/>
      <c r="R8" s="60"/>
      <c r="S8" s="60"/>
      <c r="T8" s="60"/>
      <c r="U8" s="60"/>
    </row>
    <row r="9" spans="1:21">
      <c r="A9" s="73"/>
      <c r="B9" s="74"/>
      <c r="C9" s="74"/>
      <c r="D9" s="74"/>
      <c r="E9" s="74"/>
      <c r="F9" s="74"/>
      <c r="G9" s="74"/>
      <c r="H9" s="75"/>
      <c r="I9" s="75"/>
      <c r="J9" s="75"/>
      <c r="K9" s="75"/>
      <c r="L9" s="76"/>
      <c r="M9" s="77"/>
      <c r="N9" s="59"/>
      <c r="O9" s="60"/>
      <c r="P9" s="60"/>
      <c r="Q9" s="60"/>
      <c r="R9" s="60"/>
      <c r="S9" s="60"/>
      <c r="T9" s="60"/>
      <c r="U9" s="60"/>
    </row>
    <row r="10" spans="1:21" ht="21.6" thickBot="1">
      <c r="A10" s="78"/>
      <c r="B10" s="62"/>
      <c r="C10" s="62"/>
      <c r="D10" s="62"/>
      <c r="E10" s="62"/>
      <c r="F10" s="62"/>
      <c r="G10" s="62"/>
      <c r="H10" s="63"/>
      <c r="I10" s="63"/>
      <c r="J10" s="63"/>
      <c r="K10" s="63"/>
      <c r="L10" s="64"/>
      <c r="M10" s="65"/>
      <c r="O10" s="60"/>
      <c r="P10" s="60"/>
      <c r="Q10" s="60"/>
      <c r="R10" s="60"/>
      <c r="S10" s="60"/>
      <c r="T10" s="60"/>
      <c r="U10" s="60"/>
    </row>
    <row r="11" spans="1:21">
      <c r="A11" s="426" t="s">
        <v>55</v>
      </c>
      <c r="B11" s="429" t="s">
        <v>62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2" t="s">
        <v>0</v>
      </c>
      <c r="C12" s="433"/>
      <c r="D12" s="433"/>
      <c r="E12" s="433"/>
      <c r="F12" s="433"/>
      <c r="G12" s="434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2" t="s">
        <v>2</v>
      </c>
      <c r="C13" s="433"/>
      <c r="D13" s="433"/>
      <c r="E13" s="443"/>
      <c r="F13" s="432" t="s">
        <v>3</v>
      </c>
      <c r="G13" s="445" t="s">
        <v>4</v>
      </c>
      <c r="H13" s="435" t="s">
        <v>2</v>
      </c>
      <c r="I13" s="436"/>
      <c r="J13" s="436"/>
      <c r="K13" s="447"/>
      <c r="L13" s="435" t="s">
        <v>3</v>
      </c>
      <c r="M13" s="451" t="s">
        <v>4</v>
      </c>
      <c r="N13" s="54"/>
      <c r="O13" s="453" t="s">
        <v>59</v>
      </c>
      <c r="P13" s="454"/>
      <c r="Q13" s="454"/>
      <c r="R13" s="455"/>
      <c r="S13" s="456" t="s">
        <v>60</v>
      </c>
      <c r="T13" s="454"/>
      <c r="U13" s="457"/>
    </row>
    <row r="14" spans="1:21" ht="47.4" thickBot="1">
      <c r="A14" s="428"/>
      <c r="B14" s="57" t="s">
        <v>5</v>
      </c>
      <c r="C14" s="57" t="s">
        <v>6</v>
      </c>
      <c r="D14" s="57" t="s">
        <v>7</v>
      </c>
      <c r="E14" s="57" t="s">
        <v>54</v>
      </c>
      <c r="F14" s="444" t="s">
        <v>8</v>
      </c>
      <c r="G14" s="446" t="s">
        <v>8</v>
      </c>
      <c r="H14" s="58" t="s">
        <v>5</v>
      </c>
      <c r="I14" s="58" t="s">
        <v>6</v>
      </c>
      <c r="J14" s="58" t="s">
        <v>7</v>
      </c>
      <c r="K14" s="58" t="s">
        <v>54</v>
      </c>
      <c r="L14" s="448" t="s">
        <v>8</v>
      </c>
      <c r="M14" s="452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81</v>
      </c>
      <c r="S14" s="12" t="s">
        <v>32</v>
      </c>
      <c r="T14" s="11" t="s">
        <v>33</v>
      </c>
      <c r="U14" s="56" t="s">
        <v>81</v>
      </c>
    </row>
    <row r="15" spans="1:21" ht="42" customHeight="1" thickTop="1" thickBot="1">
      <c r="A15" s="67" t="s">
        <v>95</v>
      </c>
      <c r="B15" s="89"/>
      <c r="C15" s="89"/>
      <c r="D15" s="89"/>
      <c r="E15" s="89"/>
      <c r="F15" s="89"/>
      <c r="G15" s="86"/>
      <c r="H15" s="89"/>
      <c r="I15" s="89"/>
      <c r="J15" s="89"/>
      <c r="K15" s="89"/>
      <c r="L15" s="90"/>
      <c r="M15" s="283"/>
      <c r="N15" s="59"/>
      <c r="O15" s="178">
        <f>C15/O7</f>
        <v>0</v>
      </c>
      <c r="P15" s="179">
        <f>D15/P7</f>
        <v>0</v>
      </c>
      <c r="Q15" s="179">
        <v>0</v>
      </c>
      <c r="R15" s="216">
        <f>G15/R7</f>
        <v>0</v>
      </c>
      <c r="S15" s="177" t="e">
        <f>I15/S7</f>
        <v>#DIV/0!</v>
      </c>
      <c r="T15" s="179">
        <v>0</v>
      </c>
      <c r="U15" s="180">
        <f>M15/U7</f>
        <v>0</v>
      </c>
    </row>
    <row r="17" spans="1:21" ht="21.6">
      <c r="A17" s="327" t="s">
        <v>164</v>
      </c>
      <c r="B17" s="328"/>
      <c r="C17" s="328"/>
      <c r="D17" s="328"/>
      <c r="H17" s="50"/>
      <c r="I17" s="50"/>
      <c r="J17" s="50"/>
      <c r="N17" s="50"/>
      <c r="S17" s="66"/>
      <c r="T17" s="66"/>
    </row>
    <row r="18" spans="1:21" ht="16.2" thickBot="1">
      <c r="A18" s="50"/>
      <c r="H18" s="50"/>
      <c r="I18" s="50"/>
      <c r="J18" s="50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263700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88000</v>
      </c>
      <c r="R19" s="343"/>
      <c r="S19" s="343"/>
      <c r="T19" s="343"/>
      <c r="U19" s="344"/>
    </row>
    <row r="20" spans="1:21" ht="33.7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9" customHeight="1">
      <c r="A21" s="299" t="s">
        <v>94</v>
      </c>
      <c r="B21" s="165" t="s">
        <v>18</v>
      </c>
      <c r="C21" s="418"/>
      <c r="D21" s="419"/>
      <c r="E21" s="387"/>
      <c r="F21" s="387"/>
      <c r="G21" s="420"/>
      <c r="H21" s="420"/>
      <c r="I21" s="388"/>
      <c r="J21" s="388"/>
      <c r="K21" s="306"/>
      <c r="L21" s="411"/>
      <c r="M21" s="412"/>
      <c r="N21" s="412"/>
      <c r="O21" s="387"/>
      <c r="P21" s="387"/>
      <c r="Q21" s="413"/>
      <c r="R21" s="413"/>
      <c r="S21" s="388"/>
      <c r="T21" s="388"/>
      <c r="U21" s="389"/>
    </row>
    <row r="22" spans="1:21" ht="33" customHeight="1" thickBot="1">
      <c r="A22" s="300"/>
      <c r="B22" s="166" t="s">
        <v>17</v>
      </c>
      <c r="C22" s="414"/>
      <c r="D22" s="415"/>
      <c r="E22" s="392"/>
      <c r="F22" s="392"/>
      <c r="G22" s="415"/>
      <c r="H22" s="415"/>
      <c r="I22" s="393"/>
      <c r="J22" s="393"/>
      <c r="K22" s="293"/>
      <c r="L22" s="416"/>
      <c r="M22" s="417"/>
      <c r="N22" s="417"/>
      <c r="O22" s="392"/>
      <c r="P22" s="392"/>
      <c r="Q22" s="417"/>
      <c r="R22" s="417"/>
      <c r="S22" s="393"/>
      <c r="T22" s="393"/>
      <c r="U22" s="39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" right="0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76"/>
  <sheetViews>
    <sheetView topLeftCell="A9" zoomScaleNormal="100" workbookViewId="0">
      <selection activeCell="A17" sqref="A17:D17"/>
    </sheetView>
  </sheetViews>
  <sheetFormatPr defaultColWidth="9" defaultRowHeight="15.6"/>
  <cols>
    <col min="1" max="1" width="14.21875" style="66" customWidth="1"/>
    <col min="2" max="2" width="5" style="50" customWidth="1"/>
    <col min="3" max="5" width="6.88671875" style="50" customWidth="1"/>
    <col min="6" max="6" width="6" style="50" customWidth="1"/>
    <col min="7" max="7" width="8.109375" style="50" customWidth="1"/>
    <col min="8" max="9" width="7.109375" style="50" customWidth="1"/>
    <col min="10" max="10" width="5" style="50" customWidth="1"/>
    <col min="11" max="11" width="4.77734375" style="50" customWidth="1"/>
    <col min="12" max="12" width="5.44140625" style="50" customWidth="1"/>
    <col min="13" max="13" width="5.77734375" style="50" customWidth="1"/>
    <col min="14" max="14" width="1.6640625" style="51" customWidth="1"/>
    <col min="15" max="15" width="8.6640625" style="50" customWidth="1"/>
    <col min="16" max="16" width="6.77734375" style="50" customWidth="1"/>
    <col min="17" max="17" width="7.21875" style="50" customWidth="1"/>
    <col min="18" max="18" width="8.6640625" style="50" customWidth="1"/>
    <col min="19" max="19" width="6.21875" style="50" customWidth="1"/>
    <col min="20" max="20" width="6.44140625" style="50" customWidth="1"/>
    <col min="21" max="21" width="6.21875" style="50" customWidth="1"/>
    <col min="22" max="22" width="2.77734375" style="50" customWidth="1"/>
    <col min="23" max="23" width="16.109375" style="50" customWidth="1"/>
    <col min="24" max="25" width="9" style="50"/>
    <col min="26" max="26" width="10.21875" style="50" customWidth="1"/>
    <col min="27" max="27" width="10.21875" style="50" bestFit="1" customWidth="1"/>
    <col min="28" max="28" width="11.6640625" style="50" customWidth="1"/>
    <col min="29" max="16384" width="9" style="50"/>
  </cols>
  <sheetData>
    <row r="1" spans="1:21" ht="36.75" customHeight="1">
      <c r="A1" s="421" t="s">
        <v>96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50"/>
      <c r="N2" s="50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62" t="s">
        <v>99</v>
      </c>
      <c r="P3" s="463"/>
      <c r="Q3" s="463"/>
      <c r="R3" s="463"/>
      <c r="S3" s="463"/>
      <c r="T3" s="463"/>
      <c r="U3" s="464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465"/>
      <c r="P4" s="466"/>
      <c r="Q4" s="466"/>
      <c r="R4" s="466"/>
      <c r="S4" s="466"/>
      <c r="T4" s="466"/>
      <c r="U4" s="467"/>
    </row>
    <row r="5" spans="1:21">
      <c r="A5" s="427"/>
      <c r="B5" s="432" t="s">
        <v>0</v>
      </c>
      <c r="C5" s="433"/>
      <c r="D5" s="433"/>
      <c r="E5" s="433"/>
      <c r="F5" s="433"/>
      <c r="G5" s="434"/>
      <c r="H5" s="432" t="s">
        <v>1</v>
      </c>
      <c r="I5" s="433"/>
      <c r="J5" s="433"/>
      <c r="K5" s="433"/>
      <c r="L5" s="433"/>
      <c r="M5" s="468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28.2" thickBot="1">
      <c r="A6" s="427"/>
      <c r="B6" s="432" t="s">
        <v>2</v>
      </c>
      <c r="C6" s="433"/>
      <c r="D6" s="433"/>
      <c r="E6" s="443"/>
      <c r="F6" s="432" t="s">
        <v>3</v>
      </c>
      <c r="G6" s="445" t="s">
        <v>4</v>
      </c>
      <c r="H6" s="432" t="s">
        <v>2</v>
      </c>
      <c r="I6" s="433"/>
      <c r="J6" s="433"/>
      <c r="K6" s="443"/>
      <c r="L6" s="432" t="s">
        <v>3</v>
      </c>
      <c r="M6" s="469" t="s">
        <v>4</v>
      </c>
      <c r="N6" s="54"/>
      <c r="O6" s="196" t="s">
        <v>32</v>
      </c>
      <c r="P6" s="11" t="s">
        <v>34</v>
      </c>
      <c r="Q6" s="55" t="s">
        <v>79</v>
      </c>
      <c r="R6" s="211" t="s">
        <v>35</v>
      </c>
      <c r="S6" s="12" t="s">
        <v>32</v>
      </c>
      <c r="T6" s="11" t="s">
        <v>33</v>
      </c>
      <c r="U6" s="13" t="s">
        <v>35</v>
      </c>
    </row>
    <row r="7" spans="1:21" ht="48" thickTop="1" thickBot="1">
      <c r="A7" s="428"/>
      <c r="B7" s="57" t="s">
        <v>5</v>
      </c>
      <c r="C7" s="57" t="s">
        <v>6</v>
      </c>
      <c r="D7" s="57" t="s">
        <v>7</v>
      </c>
      <c r="E7" s="57" t="s">
        <v>13</v>
      </c>
      <c r="F7" s="444" t="s">
        <v>8</v>
      </c>
      <c r="G7" s="446" t="s">
        <v>8</v>
      </c>
      <c r="H7" s="57" t="s">
        <v>5</v>
      </c>
      <c r="I7" s="282" t="s">
        <v>6</v>
      </c>
      <c r="J7" s="57" t="s">
        <v>7</v>
      </c>
      <c r="K7" s="57" t="s">
        <v>13</v>
      </c>
      <c r="L7" s="444" t="s">
        <v>8</v>
      </c>
      <c r="M7" s="470" t="s">
        <v>8</v>
      </c>
      <c r="N7" s="54"/>
      <c r="O7" s="168">
        <v>58500</v>
      </c>
      <c r="P7" s="220">
        <v>3510</v>
      </c>
      <c r="Q7" s="48">
        <v>0</v>
      </c>
      <c r="R7" s="221">
        <f>SUM(O7:Q7)</f>
        <v>62010</v>
      </c>
      <c r="S7" s="222">
        <v>0</v>
      </c>
      <c r="T7" s="220">
        <v>0</v>
      </c>
      <c r="U7" s="132">
        <f>SUM(S7:T7)</f>
        <v>0</v>
      </c>
    </row>
    <row r="8" spans="1:21" ht="45" customHeight="1" thickTop="1" thickBot="1">
      <c r="A8" s="67" t="s">
        <v>98</v>
      </c>
      <c r="B8" s="70"/>
      <c r="C8" s="70"/>
      <c r="D8" s="70"/>
      <c r="E8" s="70"/>
      <c r="F8" s="70"/>
      <c r="G8" s="86"/>
      <c r="H8" s="70"/>
      <c r="I8" s="70"/>
      <c r="J8" s="70"/>
      <c r="K8" s="70"/>
      <c r="L8" s="71"/>
      <c r="M8" s="85"/>
      <c r="N8" s="59"/>
      <c r="O8" s="66"/>
      <c r="P8" s="66"/>
      <c r="Q8" s="66"/>
      <c r="R8" s="66"/>
      <c r="S8" s="66"/>
      <c r="T8" s="66"/>
      <c r="U8" s="66"/>
    </row>
    <row r="9" spans="1:21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59"/>
      <c r="M9" s="80"/>
      <c r="N9" s="59"/>
      <c r="O9" s="66"/>
      <c r="P9" s="66"/>
      <c r="Q9" s="66"/>
      <c r="R9" s="66"/>
      <c r="S9" s="66"/>
      <c r="T9" s="66"/>
      <c r="U9" s="66"/>
    </row>
    <row r="10" spans="1:21" ht="21.6" thickBot="1">
      <c r="A10" s="78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81"/>
      <c r="M10" s="82"/>
      <c r="O10" s="66"/>
      <c r="P10" s="66"/>
      <c r="Q10" s="66"/>
      <c r="R10" s="66"/>
      <c r="S10" s="66"/>
      <c r="T10" s="66"/>
      <c r="U10" s="66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71" t="s">
        <v>0</v>
      </c>
      <c r="C12" s="472"/>
      <c r="D12" s="472"/>
      <c r="E12" s="472"/>
      <c r="F12" s="472"/>
      <c r="G12" s="473"/>
      <c r="H12" s="432" t="s">
        <v>1</v>
      </c>
      <c r="I12" s="433"/>
      <c r="J12" s="433"/>
      <c r="K12" s="433"/>
      <c r="L12" s="433"/>
      <c r="M12" s="468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2" t="s">
        <v>2</v>
      </c>
      <c r="C13" s="433"/>
      <c r="D13" s="433"/>
      <c r="E13" s="443"/>
      <c r="F13" s="432" t="s">
        <v>3</v>
      </c>
      <c r="G13" s="445" t="s">
        <v>4</v>
      </c>
      <c r="H13" s="432" t="s">
        <v>2</v>
      </c>
      <c r="I13" s="433"/>
      <c r="J13" s="433"/>
      <c r="K13" s="443"/>
      <c r="L13" s="432" t="s">
        <v>3</v>
      </c>
      <c r="M13" s="46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47.4" thickBot="1">
      <c r="A14" s="428"/>
      <c r="B14" s="57" t="s">
        <v>5</v>
      </c>
      <c r="C14" s="57" t="s">
        <v>6</v>
      </c>
      <c r="D14" s="57" t="s">
        <v>7</v>
      </c>
      <c r="E14" s="57" t="s">
        <v>13</v>
      </c>
      <c r="F14" s="444" t="s">
        <v>8</v>
      </c>
      <c r="G14" s="446" t="s">
        <v>8</v>
      </c>
      <c r="H14" s="57" t="s">
        <v>5</v>
      </c>
      <c r="I14" s="57" t="s">
        <v>6</v>
      </c>
      <c r="J14" s="57" t="s">
        <v>7</v>
      </c>
      <c r="K14" s="57" t="s">
        <v>13</v>
      </c>
      <c r="L14" s="444" t="s">
        <v>8</v>
      </c>
      <c r="M14" s="470" t="s">
        <v>8</v>
      </c>
      <c r="N14" s="54"/>
      <c r="O14" s="196" t="s">
        <v>32</v>
      </c>
      <c r="P14" s="11" t="s">
        <v>34</v>
      </c>
      <c r="Q14" s="55" t="s">
        <v>79</v>
      </c>
      <c r="R14" s="211" t="s">
        <v>35</v>
      </c>
      <c r="S14" s="12" t="s">
        <v>32</v>
      </c>
      <c r="T14" s="11" t="s">
        <v>33</v>
      </c>
      <c r="U14" s="13" t="s">
        <v>35</v>
      </c>
    </row>
    <row r="15" spans="1:21" ht="40.5" customHeight="1" thickTop="1" thickBot="1">
      <c r="A15" s="67" t="s">
        <v>98</v>
      </c>
      <c r="B15" s="68"/>
      <c r="C15" s="68"/>
      <c r="D15" s="68"/>
      <c r="E15" s="68"/>
      <c r="F15" s="68"/>
      <c r="G15" s="69"/>
      <c r="H15" s="68"/>
      <c r="I15" s="68"/>
      <c r="J15" s="68"/>
      <c r="K15" s="68"/>
      <c r="L15" s="83"/>
      <c r="M15" s="84"/>
      <c r="N15" s="59"/>
      <c r="O15" s="178">
        <f>C15/O7</f>
        <v>0</v>
      </c>
      <c r="P15" s="48">
        <f>D15/P7</f>
        <v>0</v>
      </c>
      <c r="Q15" s="179">
        <v>0</v>
      </c>
      <c r="R15" s="210">
        <f>E15/R7</f>
        <v>0</v>
      </c>
      <c r="S15" s="177">
        <v>0</v>
      </c>
      <c r="T15" s="48">
        <v>0</v>
      </c>
      <c r="U15" s="219">
        <v>0</v>
      </c>
    </row>
    <row r="16" spans="1:21">
      <c r="A16" s="50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A18" s="50"/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62010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3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7.5" customHeight="1">
      <c r="A21" s="299" t="s">
        <v>97</v>
      </c>
      <c r="B21" s="165" t="s">
        <v>18</v>
      </c>
      <c r="C21" s="460"/>
      <c r="D21" s="461"/>
      <c r="E21" s="387"/>
      <c r="F21" s="387"/>
      <c r="G21" s="398"/>
      <c r="H21" s="398"/>
      <c r="I21" s="388"/>
      <c r="J21" s="388"/>
      <c r="K21" s="306"/>
      <c r="L21" s="458"/>
      <c r="M21" s="459"/>
      <c r="N21" s="459"/>
      <c r="O21" s="387"/>
      <c r="P21" s="387"/>
      <c r="Q21" s="386"/>
      <c r="R21" s="386"/>
      <c r="S21" s="388"/>
      <c r="T21" s="388"/>
      <c r="U21" s="389"/>
    </row>
    <row r="22" spans="1:21" ht="37.5" customHeight="1" thickBot="1">
      <c r="A22" s="300"/>
      <c r="B22" s="166" t="s">
        <v>17</v>
      </c>
      <c r="C22" s="390"/>
      <c r="D22" s="391"/>
      <c r="E22" s="392"/>
      <c r="F22" s="392"/>
      <c r="G22" s="391"/>
      <c r="H22" s="391"/>
      <c r="I22" s="393"/>
      <c r="J22" s="393"/>
      <c r="K22" s="293"/>
      <c r="L22" s="394"/>
      <c r="M22" s="395"/>
      <c r="N22" s="395"/>
      <c r="O22" s="392"/>
      <c r="P22" s="392"/>
      <c r="Q22" s="395"/>
      <c r="R22" s="395"/>
      <c r="S22" s="393"/>
      <c r="T22" s="393"/>
      <c r="U22" s="396"/>
    </row>
    <row r="23" spans="1:21">
      <c r="A23" s="50"/>
      <c r="N23" s="50"/>
    </row>
    <row r="24" spans="1:21">
      <c r="A24" s="50"/>
      <c r="N24" s="50"/>
    </row>
    <row r="25" spans="1:21">
      <c r="A25" s="50"/>
      <c r="N25" s="50"/>
    </row>
    <row r="26" spans="1:21">
      <c r="A26" s="50"/>
      <c r="N26" s="50"/>
    </row>
    <row r="27" spans="1:21">
      <c r="A27" s="50"/>
      <c r="N27" s="50"/>
    </row>
    <row r="28" spans="1:21">
      <c r="A28" s="50"/>
      <c r="N28" s="50"/>
    </row>
    <row r="29" spans="1:21">
      <c r="A29" s="50"/>
      <c r="N29" s="50"/>
    </row>
    <row r="30" spans="1:21">
      <c r="A30" s="50"/>
      <c r="N30" s="50"/>
    </row>
    <row r="31" spans="1:21">
      <c r="A31" s="50"/>
      <c r="N31" s="50"/>
    </row>
    <row r="32" spans="1:21">
      <c r="A32" s="50"/>
      <c r="N32" s="50"/>
    </row>
    <row r="33" spans="1:14">
      <c r="A33" s="50"/>
      <c r="N33" s="50"/>
    </row>
    <row r="34" spans="1:14">
      <c r="A34" s="50"/>
      <c r="N34" s="50"/>
    </row>
    <row r="35" spans="1:14">
      <c r="A35" s="50"/>
      <c r="N35" s="50"/>
    </row>
    <row r="36" spans="1:14">
      <c r="A36" s="50"/>
      <c r="N36" s="50"/>
    </row>
    <row r="37" spans="1:14">
      <c r="A37" s="50"/>
      <c r="N37" s="50"/>
    </row>
    <row r="38" spans="1:14">
      <c r="A38" s="50"/>
      <c r="N38" s="50"/>
    </row>
    <row r="39" spans="1:14">
      <c r="A39" s="50"/>
      <c r="N39" s="50"/>
    </row>
    <row r="40" spans="1:14">
      <c r="A40" s="50"/>
      <c r="N40" s="50"/>
    </row>
    <row r="41" spans="1:14">
      <c r="A41" s="50"/>
      <c r="N41" s="50"/>
    </row>
    <row r="42" spans="1:14">
      <c r="A42" s="50"/>
      <c r="N42" s="50"/>
    </row>
    <row r="43" spans="1:14">
      <c r="A43" s="50"/>
      <c r="N43" s="50"/>
    </row>
    <row r="44" spans="1:14">
      <c r="A44" s="50"/>
      <c r="N44" s="50"/>
    </row>
    <row r="45" spans="1:14">
      <c r="A45" s="50"/>
      <c r="N45" s="50"/>
    </row>
    <row r="46" spans="1:14">
      <c r="A46" s="50"/>
      <c r="N46" s="50"/>
    </row>
    <row r="47" spans="1:14">
      <c r="A47" s="50"/>
      <c r="N47" s="50"/>
    </row>
    <row r="48" spans="1:14">
      <c r="A48" s="50"/>
      <c r="N48" s="50"/>
    </row>
    <row r="49" spans="1:14">
      <c r="A49" s="50"/>
      <c r="N49" s="50"/>
    </row>
    <row r="50" spans="1:14">
      <c r="A50" s="50"/>
      <c r="N50" s="50"/>
    </row>
    <row r="51" spans="1:14">
      <c r="A51" s="50"/>
      <c r="N51" s="50"/>
    </row>
    <row r="52" spans="1:14">
      <c r="A52" s="50"/>
      <c r="N52" s="50"/>
    </row>
    <row r="53" spans="1:14">
      <c r="A53" s="50"/>
      <c r="N53" s="50"/>
    </row>
    <row r="54" spans="1:14">
      <c r="A54" s="50"/>
      <c r="N54" s="50"/>
    </row>
    <row r="55" spans="1:14">
      <c r="A55" s="50"/>
      <c r="N55" s="50"/>
    </row>
    <row r="56" spans="1:14">
      <c r="A56" s="50"/>
      <c r="N56" s="50"/>
    </row>
    <row r="57" spans="1:14">
      <c r="A57" s="50"/>
      <c r="N57" s="50"/>
    </row>
    <row r="58" spans="1:14">
      <c r="A58" s="50"/>
      <c r="N58" s="50"/>
    </row>
    <row r="59" spans="1:14">
      <c r="A59" s="50"/>
      <c r="N59" s="50"/>
    </row>
    <row r="60" spans="1:14">
      <c r="A60" s="50"/>
      <c r="N60" s="50"/>
    </row>
    <row r="61" spans="1:14">
      <c r="A61" s="50"/>
      <c r="N61" s="50"/>
    </row>
    <row r="62" spans="1:14">
      <c r="A62" s="50"/>
      <c r="N62" s="50"/>
    </row>
    <row r="63" spans="1:14">
      <c r="A63" s="50"/>
      <c r="N63" s="50"/>
    </row>
    <row r="64" spans="1:14">
      <c r="A64" s="50"/>
      <c r="N64" s="50"/>
    </row>
    <row r="65" spans="1:14">
      <c r="A65" s="50"/>
      <c r="N65" s="50"/>
    </row>
    <row r="66" spans="1:14">
      <c r="A66" s="50"/>
      <c r="N66" s="50"/>
    </row>
    <row r="67" spans="1:14">
      <c r="A67" s="50"/>
      <c r="N67" s="50"/>
    </row>
    <row r="68" spans="1:14">
      <c r="A68" s="50"/>
      <c r="N68" s="50"/>
    </row>
    <row r="69" spans="1:14">
      <c r="A69" s="50"/>
      <c r="N69" s="50"/>
    </row>
    <row r="70" spans="1:14">
      <c r="A70" s="50"/>
      <c r="N70" s="50"/>
    </row>
    <row r="71" spans="1:14">
      <c r="A71" s="50"/>
      <c r="N71" s="50"/>
    </row>
    <row r="72" spans="1:14">
      <c r="A72" s="50"/>
      <c r="N72" s="50"/>
    </row>
    <row r="73" spans="1:14">
      <c r="A73" s="50"/>
      <c r="N73" s="50"/>
    </row>
    <row r="74" spans="1:14">
      <c r="A74" s="50"/>
      <c r="N74" s="50"/>
    </row>
    <row r="75" spans="1:14">
      <c r="A75" s="50"/>
      <c r="N75" s="50"/>
    </row>
    <row r="76" spans="1:14">
      <c r="A76" s="50"/>
      <c r="N76" s="50"/>
    </row>
  </sheetData>
  <mergeCells count="60"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9:A20"/>
    <mergeCell ref="B19:B20"/>
    <mergeCell ref="C19:F19"/>
    <mergeCell ref="G19:K19"/>
    <mergeCell ref="A3:M3"/>
    <mergeCell ref="A11:A14"/>
    <mergeCell ref="B11:M11"/>
    <mergeCell ref="O22:P22"/>
    <mergeCell ref="Q22:R22"/>
    <mergeCell ref="S22:U22"/>
    <mergeCell ref="A21:A22"/>
    <mergeCell ref="C21:D21"/>
    <mergeCell ref="E21:F21"/>
    <mergeCell ref="G21:H21"/>
    <mergeCell ref="I21:K21"/>
    <mergeCell ref="C22:D22"/>
    <mergeCell ref="E22:F22"/>
    <mergeCell ref="G22:H22"/>
    <mergeCell ref="I22:K22"/>
    <mergeCell ref="L22:N22"/>
    <mergeCell ref="A1:U1"/>
    <mergeCell ref="L21:N21"/>
    <mergeCell ref="O21:P21"/>
    <mergeCell ref="Q21:R21"/>
    <mergeCell ref="S21:U21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17:D17"/>
  </mergeCells>
  <phoneticPr fontId="4" type="noConversion"/>
  <printOptions horizontalCentered="1"/>
  <pageMargins left="0.11811023622047245" right="0.11811023622047245" top="0.74803149606299213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42"/>
  <sheetViews>
    <sheetView workbookViewId="0">
      <selection activeCell="A17" sqref="A17:D17"/>
    </sheetView>
  </sheetViews>
  <sheetFormatPr defaultColWidth="9" defaultRowHeight="15.6"/>
  <cols>
    <col min="1" max="1" width="16" style="50" customWidth="1"/>
    <col min="2" max="5" width="6.109375" style="50" customWidth="1"/>
    <col min="6" max="6" width="4.6640625" style="50" customWidth="1"/>
    <col min="7" max="11" width="6.109375" style="50" customWidth="1"/>
    <col min="12" max="12" width="4.88671875" style="50" customWidth="1"/>
    <col min="13" max="13" width="6.109375" style="50" customWidth="1"/>
    <col min="14" max="14" width="4.21875" style="51" customWidth="1"/>
    <col min="15" max="15" width="9.109375" style="50" customWidth="1"/>
    <col min="16" max="16" width="6.44140625" style="50" customWidth="1"/>
    <col min="17" max="17" width="6.77734375" style="50" customWidth="1"/>
    <col min="18" max="19" width="8.77734375" style="50" customWidth="1"/>
    <col min="20" max="21" width="6.77734375" style="50" customWidth="1"/>
    <col min="22" max="22" width="3.21875" style="50" customWidth="1"/>
    <col min="23" max="23" width="16.109375" style="50" customWidth="1"/>
    <col min="24" max="16384" width="9" style="50"/>
  </cols>
  <sheetData>
    <row r="1" spans="1:24" s="49" customFormat="1" ht="31.5" customHeight="1">
      <c r="A1" s="421" t="s">
        <v>100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4" ht="16.2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50"/>
    </row>
    <row r="3" spans="1:24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101</v>
      </c>
      <c r="P3" s="371"/>
      <c r="Q3" s="371"/>
      <c r="R3" s="371"/>
      <c r="S3" s="371"/>
      <c r="T3" s="371"/>
      <c r="U3" s="372"/>
    </row>
    <row r="4" spans="1:24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4">
      <c r="A5" s="427"/>
      <c r="B5" s="435" t="s">
        <v>0</v>
      </c>
      <c r="C5" s="436"/>
      <c r="D5" s="436"/>
      <c r="E5" s="436"/>
      <c r="F5" s="436"/>
      <c r="G5" s="447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4" ht="16.2" thickBot="1">
      <c r="A6" s="427"/>
      <c r="B6" s="435" t="s">
        <v>2</v>
      </c>
      <c r="C6" s="436"/>
      <c r="D6" s="436"/>
      <c r="E6" s="447"/>
      <c r="F6" s="435" t="s">
        <v>3</v>
      </c>
      <c r="G6" s="435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55" t="s">
        <v>79</v>
      </c>
      <c r="R6" s="204" t="s">
        <v>80</v>
      </c>
      <c r="S6" s="12" t="s">
        <v>32</v>
      </c>
      <c r="T6" s="11" t="s">
        <v>33</v>
      </c>
      <c r="U6" s="56" t="s">
        <v>80</v>
      </c>
    </row>
    <row r="7" spans="1:24" ht="28.8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48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164400</v>
      </c>
      <c r="P7" s="195">
        <v>5000</v>
      </c>
      <c r="Q7" s="194">
        <v>0</v>
      </c>
      <c r="R7" s="207">
        <f>SUM(O7:Q7)</f>
        <v>169400</v>
      </c>
      <c r="S7" s="223">
        <v>0</v>
      </c>
      <c r="T7" s="195">
        <v>0</v>
      </c>
      <c r="U7" s="138">
        <f>SUM(S7:T7)</f>
        <v>0</v>
      </c>
    </row>
    <row r="8" spans="1:24" ht="37.5" customHeight="1" thickTop="1" thickBot="1">
      <c r="A8" s="67" t="s">
        <v>14</v>
      </c>
      <c r="B8" s="97">
        <v>0</v>
      </c>
      <c r="C8" s="167">
        <v>0</v>
      </c>
      <c r="D8" s="167">
        <v>0</v>
      </c>
      <c r="E8" s="97">
        <f>B8+C8+D8</f>
        <v>0</v>
      </c>
      <c r="F8" s="97">
        <v>0</v>
      </c>
      <c r="G8" s="97">
        <f>E8+F8</f>
        <v>0</v>
      </c>
      <c r="H8" s="97">
        <v>0</v>
      </c>
      <c r="I8" s="97">
        <v>0</v>
      </c>
      <c r="J8" s="97">
        <v>0</v>
      </c>
      <c r="K8" s="97">
        <f>H8+I8+J8</f>
        <v>0</v>
      </c>
      <c r="L8" s="102">
        <v>0</v>
      </c>
      <c r="M8" s="95">
        <f>K8+L8</f>
        <v>0</v>
      </c>
      <c r="N8" s="59"/>
    </row>
    <row r="9" spans="1:24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4" ht="16.2" thickBot="1">
      <c r="A10" s="7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4" ht="21.75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4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4" ht="16.2" thickBot="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4" ht="28.2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80</v>
      </c>
      <c r="S14" s="12" t="s">
        <v>32</v>
      </c>
      <c r="T14" s="11" t="s">
        <v>33</v>
      </c>
      <c r="U14" s="56" t="s">
        <v>80</v>
      </c>
      <c r="X14" s="228"/>
    </row>
    <row r="15" spans="1:24" ht="36.75" customHeight="1" thickTop="1" thickBot="1">
      <c r="A15" s="67" t="s">
        <v>14</v>
      </c>
      <c r="B15" s="97">
        <v>0</v>
      </c>
      <c r="C15" s="167">
        <v>0</v>
      </c>
      <c r="D15" s="167">
        <v>0</v>
      </c>
      <c r="E15" s="97">
        <f>B15+C15+D15</f>
        <v>0</v>
      </c>
      <c r="F15" s="97">
        <v>0</v>
      </c>
      <c r="G15" s="97">
        <f>E15+F15</f>
        <v>0</v>
      </c>
      <c r="H15" s="97">
        <v>0</v>
      </c>
      <c r="I15" s="97">
        <v>0</v>
      </c>
      <c r="J15" s="97">
        <v>0</v>
      </c>
      <c r="K15" s="97">
        <f>H15+I15+J15</f>
        <v>0</v>
      </c>
      <c r="L15" s="102">
        <v>0</v>
      </c>
      <c r="M15" s="95">
        <f>K15+L15</f>
        <v>0</v>
      </c>
      <c r="N15" s="59"/>
      <c r="O15" s="197">
        <f>C15/O7</f>
        <v>0</v>
      </c>
      <c r="P15" s="224">
        <f>D15/P7</f>
        <v>0</v>
      </c>
      <c r="Q15" s="198">
        <v>0</v>
      </c>
      <c r="R15" s="225">
        <f>G15/R7</f>
        <v>0</v>
      </c>
      <c r="S15" s="226">
        <v>0</v>
      </c>
      <c r="T15" s="224">
        <v>0</v>
      </c>
      <c r="U15" s="227">
        <v>0</v>
      </c>
    </row>
    <row r="16" spans="1:24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23.25" customHeight="1">
      <c r="A19" s="329" t="s">
        <v>21</v>
      </c>
      <c r="B19" s="331"/>
      <c r="C19" s="333" t="s">
        <v>16</v>
      </c>
      <c r="D19" s="334"/>
      <c r="E19" s="334"/>
      <c r="F19" s="335"/>
      <c r="G19" s="336">
        <v>169400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2.2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28.5" customHeight="1">
      <c r="A21" s="299" t="s">
        <v>22</v>
      </c>
      <c r="B21" s="165" t="s">
        <v>18</v>
      </c>
      <c r="C21" s="489"/>
      <c r="D21" s="490"/>
      <c r="E21" s="491"/>
      <c r="F21" s="491"/>
      <c r="G21" s="492"/>
      <c r="H21" s="492"/>
      <c r="I21" s="493"/>
      <c r="J21" s="493"/>
      <c r="K21" s="494"/>
      <c r="L21" s="474"/>
      <c r="M21" s="475"/>
      <c r="N21" s="475"/>
      <c r="O21" s="476"/>
      <c r="P21" s="476"/>
      <c r="Q21" s="477"/>
      <c r="R21" s="477"/>
      <c r="S21" s="478"/>
      <c r="T21" s="478"/>
      <c r="U21" s="479"/>
    </row>
    <row r="22" spans="1:21" ht="28.5" customHeight="1" thickBot="1">
      <c r="A22" s="300"/>
      <c r="B22" s="166" t="s">
        <v>17</v>
      </c>
      <c r="C22" s="480"/>
      <c r="D22" s="481"/>
      <c r="E22" s="482"/>
      <c r="F22" s="482"/>
      <c r="G22" s="481"/>
      <c r="H22" s="481"/>
      <c r="I22" s="483"/>
      <c r="J22" s="483"/>
      <c r="K22" s="484"/>
      <c r="L22" s="485"/>
      <c r="M22" s="486"/>
      <c r="N22" s="486"/>
      <c r="O22" s="487"/>
      <c r="P22" s="487"/>
      <c r="Q22" s="486"/>
      <c r="R22" s="486"/>
      <c r="S22" s="483"/>
      <c r="T22" s="483"/>
      <c r="U22" s="488"/>
    </row>
    <row r="23" spans="1:2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50"/>
    </row>
    <row r="24" spans="1:2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50"/>
    </row>
    <row r="25" spans="1:2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50"/>
    </row>
    <row r="26" spans="1:2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50"/>
    </row>
    <row r="27" spans="1:2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50"/>
    </row>
    <row r="28" spans="1:2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50"/>
    </row>
    <row r="29" spans="1:2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0"/>
    </row>
    <row r="30" spans="1:2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50"/>
    </row>
    <row r="31" spans="1:2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50"/>
    </row>
    <row r="32" spans="1:2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50"/>
    </row>
    <row r="33" spans="1:1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50"/>
    </row>
    <row r="34" spans="1:1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50"/>
    </row>
    <row r="35" spans="1:1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50"/>
    </row>
    <row r="36" spans="1:1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50"/>
    </row>
    <row r="37" spans="1:1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50"/>
    </row>
    <row r="38" spans="1:1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50"/>
    </row>
    <row r="39" spans="1:1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50"/>
    </row>
    <row r="40" spans="1:1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50"/>
    </row>
    <row r="41" spans="1:1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50"/>
    </row>
    <row r="42" spans="1:1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50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1"/>
  <sheetViews>
    <sheetView topLeftCell="A9" zoomScaleNormal="100" zoomScaleSheetLayoutView="100" workbookViewId="0">
      <selection activeCell="A17" sqref="A17:D17"/>
    </sheetView>
  </sheetViews>
  <sheetFormatPr defaultColWidth="9" defaultRowHeight="15.6"/>
  <cols>
    <col min="1" max="1" width="13.109375" style="50" customWidth="1"/>
    <col min="2" max="2" width="4.44140625" style="50" customWidth="1"/>
    <col min="3" max="3" width="8.109375" style="50" customWidth="1"/>
    <col min="4" max="4" width="7.77734375" style="50" customWidth="1"/>
    <col min="5" max="5" width="8.109375" style="50" customWidth="1"/>
    <col min="6" max="6" width="7" style="50" customWidth="1"/>
    <col min="7" max="7" width="8.44140625" style="50" customWidth="1"/>
    <col min="8" max="8" width="4.44140625" style="50" customWidth="1"/>
    <col min="9" max="9" width="6.109375" style="50" customWidth="1"/>
    <col min="10" max="10" width="4.77734375" style="50" customWidth="1"/>
    <col min="11" max="11" width="5.33203125" style="50" customWidth="1"/>
    <col min="12" max="12" width="5.44140625" style="50" customWidth="1"/>
    <col min="13" max="13" width="6.77734375" style="50" customWidth="1"/>
    <col min="14" max="14" width="2" style="51" customWidth="1"/>
    <col min="15" max="15" width="8.44140625" style="50" customWidth="1"/>
    <col min="16" max="16" width="8" style="50" customWidth="1"/>
    <col min="17" max="17" width="9" style="50" customWidth="1"/>
    <col min="18" max="18" width="8.44140625" style="50" customWidth="1"/>
    <col min="19" max="19" width="7.88671875" style="50" customWidth="1"/>
    <col min="20" max="20" width="6.109375" style="50" customWidth="1"/>
    <col min="21" max="21" width="7.77734375" style="50" customWidth="1"/>
    <col min="22" max="22" width="9.109375" style="50" customWidth="1"/>
    <col min="23" max="16384" width="9" style="50"/>
  </cols>
  <sheetData>
    <row r="1" spans="1:21" ht="33.75" customHeight="1">
      <c r="A1" s="421" t="s">
        <v>102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105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28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55" t="s">
        <v>79</v>
      </c>
      <c r="R6" s="204" t="s">
        <v>82</v>
      </c>
      <c r="S6" s="79" t="s">
        <v>11</v>
      </c>
      <c r="T6" s="55" t="s">
        <v>12</v>
      </c>
      <c r="U6" s="56" t="s">
        <v>83</v>
      </c>
    </row>
    <row r="7" spans="1:21" ht="28.5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301400</v>
      </c>
      <c r="P7" s="193">
        <v>18080</v>
      </c>
      <c r="Q7" s="193">
        <v>125200</v>
      </c>
      <c r="R7" s="207">
        <f>SUM(O7:Q7)</f>
        <v>444680</v>
      </c>
      <c r="S7" s="206">
        <v>55000</v>
      </c>
      <c r="T7" s="195">
        <v>0</v>
      </c>
      <c r="U7" s="109">
        <f>SUM(S7:T7)</f>
        <v>55000</v>
      </c>
    </row>
    <row r="8" spans="1:21" ht="67.5" customHeight="1" thickTop="1" thickBot="1">
      <c r="A8" s="67" t="s">
        <v>104</v>
      </c>
      <c r="B8" s="266">
        <v>0</v>
      </c>
      <c r="C8" s="266">
        <v>0</v>
      </c>
      <c r="D8" s="266">
        <v>0</v>
      </c>
      <c r="E8" s="266">
        <v>0</v>
      </c>
      <c r="F8" s="266">
        <v>0</v>
      </c>
      <c r="G8" s="262">
        <v>0</v>
      </c>
      <c r="H8" s="266">
        <v>0</v>
      </c>
      <c r="I8" s="266">
        <v>0</v>
      </c>
      <c r="J8" s="266">
        <v>0</v>
      </c>
      <c r="K8" s="266">
        <v>0</v>
      </c>
      <c r="L8" s="275">
        <v>0</v>
      </c>
      <c r="M8" s="265">
        <v>0</v>
      </c>
      <c r="N8" s="59"/>
    </row>
    <row r="9" spans="1:21">
      <c r="A9" s="73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7"/>
      <c r="M9" s="278"/>
      <c r="N9" s="59"/>
    </row>
    <row r="10" spans="1:21" ht="16.2" thickBot="1">
      <c r="A10" s="78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80"/>
      <c r="M10" s="281"/>
    </row>
    <row r="11" spans="1:21" ht="15.6" customHeight="1">
      <c r="A11" s="498" t="s">
        <v>15</v>
      </c>
      <c r="B11" s="358" t="s">
        <v>84</v>
      </c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60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99"/>
      <c r="B12" s="400" t="s">
        <v>25</v>
      </c>
      <c r="C12" s="401"/>
      <c r="D12" s="401"/>
      <c r="E12" s="401"/>
      <c r="F12" s="401"/>
      <c r="G12" s="501"/>
      <c r="H12" s="400" t="s">
        <v>26</v>
      </c>
      <c r="I12" s="401"/>
      <c r="J12" s="401"/>
      <c r="K12" s="401"/>
      <c r="L12" s="401"/>
      <c r="M12" s="404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99"/>
      <c r="B13" s="400" t="s">
        <v>29</v>
      </c>
      <c r="C13" s="401"/>
      <c r="D13" s="401"/>
      <c r="E13" s="405"/>
      <c r="F13" s="400" t="s">
        <v>30</v>
      </c>
      <c r="G13" s="502" t="s">
        <v>31</v>
      </c>
      <c r="H13" s="400" t="s">
        <v>29</v>
      </c>
      <c r="I13" s="401"/>
      <c r="J13" s="401"/>
      <c r="K13" s="405"/>
      <c r="L13" s="400" t="s">
        <v>30</v>
      </c>
      <c r="M13" s="504" t="s">
        <v>31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42" thickBot="1">
      <c r="A14" s="500"/>
      <c r="B14" s="260" t="s">
        <v>36</v>
      </c>
      <c r="C14" s="260" t="s">
        <v>37</v>
      </c>
      <c r="D14" s="260" t="s">
        <v>38</v>
      </c>
      <c r="E14" s="260" t="s">
        <v>68</v>
      </c>
      <c r="F14" s="406" t="s">
        <v>40</v>
      </c>
      <c r="G14" s="503" t="s">
        <v>41</v>
      </c>
      <c r="H14" s="260" t="s">
        <v>36</v>
      </c>
      <c r="I14" s="260" t="s">
        <v>37</v>
      </c>
      <c r="J14" s="260" t="s">
        <v>38</v>
      </c>
      <c r="K14" s="260" t="s">
        <v>68</v>
      </c>
      <c r="L14" s="406" t="s">
        <v>40</v>
      </c>
      <c r="M14" s="505" t="s">
        <v>41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68.25" customHeight="1" thickTop="1" thickBot="1">
      <c r="A15" s="67" t="s">
        <v>104</v>
      </c>
      <c r="B15" s="266">
        <v>0</v>
      </c>
      <c r="C15" s="266">
        <v>0</v>
      </c>
      <c r="D15" s="266">
        <v>0</v>
      </c>
      <c r="E15" s="266">
        <v>0</v>
      </c>
      <c r="F15" s="266">
        <v>0</v>
      </c>
      <c r="G15" s="262">
        <v>0</v>
      </c>
      <c r="H15" s="266">
        <v>0</v>
      </c>
      <c r="I15" s="266">
        <v>0</v>
      </c>
      <c r="J15" s="266">
        <v>0</v>
      </c>
      <c r="K15" s="266">
        <v>0</v>
      </c>
      <c r="L15" s="275">
        <v>0</v>
      </c>
      <c r="M15" s="265">
        <v>0</v>
      </c>
      <c r="N15" s="59"/>
      <c r="O15" s="197">
        <f>C15/O7</f>
        <v>0</v>
      </c>
      <c r="P15" s="224">
        <f>D15/P7</f>
        <v>0</v>
      </c>
      <c r="Q15" s="198">
        <f>F15/Q7</f>
        <v>0</v>
      </c>
      <c r="R15" s="205">
        <f>G15/R7</f>
        <v>0</v>
      </c>
      <c r="S15" s="226">
        <v>0</v>
      </c>
      <c r="T15" s="224">
        <v>0</v>
      </c>
      <c r="U15" s="96">
        <f>M15/U7</f>
        <v>0</v>
      </c>
    </row>
    <row r="16" spans="1:2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444680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55000</v>
      </c>
      <c r="R19" s="343"/>
      <c r="S19" s="343"/>
      <c r="T19" s="343"/>
      <c r="U19" s="344"/>
    </row>
    <row r="20" spans="1:21" ht="38.2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4.5" customHeight="1">
      <c r="A21" s="299" t="s">
        <v>103</v>
      </c>
      <c r="B21" s="165" t="s">
        <v>18</v>
      </c>
      <c r="C21" s="460"/>
      <c r="D21" s="461"/>
      <c r="E21" s="387"/>
      <c r="F21" s="387"/>
      <c r="G21" s="398"/>
      <c r="H21" s="398"/>
      <c r="I21" s="388"/>
      <c r="J21" s="388"/>
      <c r="K21" s="306"/>
      <c r="L21" s="458"/>
      <c r="M21" s="459"/>
      <c r="N21" s="459"/>
      <c r="O21" s="387"/>
      <c r="P21" s="387"/>
      <c r="Q21" s="386"/>
      <c r="R21" s="386"/>
      <c r="S21" s="388"/>
      <c r="T21" s="388"/>
      <c r="U21" s="389"/>
    </row>
    <row r="22" spans="1:21" ht="34.5" customHeight="1" thickBot="1">
      <c r="A22" s="300"/>
      <c r="B22" s="166" t="s">
        <v>17</v>
      </c>
      <c r="C22" s="390"/>
      <c r="D22" s="391"/>
      <c r="E22" s="392"/>
      <c r="F22" s="392"/>
      <c r="G22" s="391"/>
      <c r="H22" s="391"/>
      <c r="I22" s="393"/>
      <c r="J22" s="393"/>
      <c r="K22" s="293"/>
      <c r="L22" s="394"/>
      <c r="M22" s="395"/>
      <c r="N22" s="395"/>
      <c r="O22" s="392"/>
      <c r="P22" s="392"/>
      <c r="Q22" s="395"/>
      <c r="R22" s="395"/>
      <c r="S22" s="393"/>
      <c r="T22" s="393"/>
      <c r="U22" s="396"/>
    </row>
    <row r="23" spans="1:2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50"/>
    </row>
    <row r="24" spans="1:2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50"/>
    </row>
    <row r="25" spans="1:2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50"/>
    </row>
    <row r="26" spans="1:2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50"/>
    </row>
    <row r="27" spans="1:2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50"/>
    </row>
    <row r="28" spans="1:2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50"/>
    </row>
    <row r="29" spans="1:2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50"/>
    </row>
    <row r="30" spans="1:2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50"/>
    </row>
    <row r="31" spans="1:2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50"/>
    </row>
    <row r="32" spans="1:2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50"/>
    </row>
    <row r="33" spans="1:1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50"/>
    </row>
    <row r="34" spans="1:1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50"/>
    </row>
    <row r="35" spans="1:1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50"/>
    </row>
    <row r="36" spans="1:1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50"/>
    </row>
    <row r="37" spans="1:1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50"/>
    </row>
    <row r="38" spans="1:1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50"/>
    </row>
    <row r="39" spans="1:1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50"/>
    </row>
    <row r="40" spans="1:1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50"/>
    </row>
    <row r="41" spans="1:1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50"/>
    </row>
    <row r="42" spans="1:1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50"/>
    </row>
    <row r="43" spans="1:1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50"/>
    </row>
    <row r="44" spans="1:1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50"/>
    </row>
    <row r="45" spans="1:1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50"/>
    </row>
    <row r="46" spans="1:14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50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50"/>
    </row>
    <row r="48" spans="1:1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50"/>
    </row>
    <row r="49" spans="1:1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50"/>
    </row>
    <row r="50" spans="1:1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50"/>
    </row>
    <row r="51" spans="1:14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50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2"/>
  <sheetViews>
    <sheetView zoomScaleNormal="100" workbookViewId="0">
      <selection activeCell="A17" sqref="A17:D17"/>
    </sheetView>
  </sheetViews>
  <sheetFormatPr defaultColWidth="9" defaultRowHeight="15.6"/>
  <cols>
    <col min="1" max="1" width="13.77734375" style="50" customWidth="1"/>
    <col min="2" max="2" width="4.6640625" style="50" customWidth="1"/>
    <col min="3" max="3" width="8.77734375" style="50" customWidth="1"/>
    <col min="4" max="4" width="7.44140625" style="50" customWidth="1"/>
    <col min="5" max="5" width="8" style="50" customWidth="1"/>
    <col min="6" max="6" width="5.109375" style="50" customWidth="1"/>
    <col min="7" max="7" width="8.21875" style="50" customWidth="1"/>
    <col min="8" max="8" width="5.109375" style="50" customWidth="1"/>
    <col min="9" max="9" width="7.21875" style="50" customWidth="1"/>
    <col min="10" max="10" width="5" style="50" customWidth="1"/>
    <col min="11" max="11" width="7.44140625" style="50" customWidth="1"/>
    <col min="12" max="12" width="4.6640625" style="50" customWidth="1"/>
    <col min="13" max="13" width="7.77734375" style="50" customWidth="1"/>
    <col min="14" max="14" width="1.44140625" style="51" customWidth="1"/>
    <col min="15" max="15" width="9.21875" style="50" customWidth="1"/>
    <col min="16" max="16" width="8" style="50" customWidth="1"/>
    <col min="17" max="17" width="7.88671875" style="50" customWidth="1"/>
    <col min="18" max="18" width="9.6640625" style="50" customWidth="1"/>
    <col min="19" max="19" width="8" style="50" customWidth="1"/>
    <col min="20" max="20" width="5.77734375" style="50" customWidth="1"/>
    <col min="21" max="21" width="8.33203125" style="50" bestFit="1" customWidth="1"/>
    <col min="22" max="22" width="3.44140625" style="50" customWidth="1"/>
    <col min="23" max="23" width="16.6640625" style="50" customWidth="1"/>
    <col min="24" max="26" width="9" style="50"/>
    <col min="27" max="27" width="10" style="50" bestFit="1" customWidth="1"/>
    <col min="28" max="28" width="13.109375" style="50" customWidth="1"/>
    <col min="29" max="30" width="9" style="50"/>
    <col min="31" max="31" width="10" style="50" bestFit="1" customWidth="1"/>
    <col min="32" max="16384" width="9" style="50"/>
  </cols>
  <sheetData>
    <row r="1" spans="1:21" ht="32.25" customHeight="1">
      <c r="A1" s="421" t="s">
        <v>106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/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107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516" t="s">
        <v>9</v>
      </c>
      <c r="P5" s="517"/>
      <c r="Q5" s="517"/>
      <c r="R5" s="518"/>
      <c r="S5" s="517" t="s">
        <v>10</v>
      </c>
      <c r="T5" s="517"/>
      <c r="U5" s="519"/>
    </row>
    <row r="6" spans="1:21" ht="28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34.5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386260</v>
      </c>
      <c r="P7" s="193">
        <v>21690</v>
      </c>
      <c r="Q7" s="149">
        <v>188500</v>
      </c>
      <c r="R7" s="184">
        <f>SUM(O7:Q7)</f>
        <v>596450</v>
      </c>
      <c r="S7" s="101">
        <v>0</v>
      </c>
      <c r="T7" s="108">
        <v>0</v>
      </c>
      <c r="U7" s="109">
        <f>SUM(S7:T7)</f>
        <v>0</v>
      </c>
    </row>
    <row r="8" spans="1:21" ht="44.25" customHeight="1" thickTop="1" thickBot="1">
      <c r="A8" s="249" t="s">
        <v>109</v>
      </c>
      <c r="B8" s="261">
        <v>0</v>
      </c>
      <c r="C8" s="261">
        <v>0</v>
      </c>
      <c r="D8" s="261">
        <v>0</v>
      </c>
      <c r="E8" s="261">
        <f>B8+C8+D8</f>
        <v>0</v>
      </c>
      <c r="F8" s="261">
        <v>0</v>
      </c>
      <c r="G8" s="262">
        <f>E8+F8</f>
        <v>0</v>
      </c>
      <c r="H8" s="263">
        <v>0</v>
      </c>
      <c r="I8" s="263">
        <v>0</v>
      </c>
      <c r="J8" s="263">
        <v>0</v>
      </c>
      <c r="K8" s="263">
        <f>H8+I8+J8</f>
        <v>0</v>
      </c>
      <c r="L8" s="264">
        <v>0</v>
      </c>
      <c r="M8" s="265">
        <f>K8+L8</f>
        <v>0</v>
      </c>
      <c r="N8" s="59"/>
      <c r="O8" s="93"/>
      <c r="P8" s="93"/>
      <c r="Q8" s="93"/>
      <c r="R8" s="93"/>
      <c r="S8" s="93"/>
      <c r="T8" s="93"/>
      <c r="U8" s="93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  <c r="O9" s="93"/>
      <c r="P9" s="93"/>
      <c r="Q9" s="93"/>
      <c r="R9" s="93"/>
      <c r="S9" s="93"/>
      <c r="T9" s="93"/>
      <c r="U9" s="93"/>
    </row>
    <row r="10" spans="1:21" ht="16.2" thickBot="1">
      <c r="A10" s="7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24.75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33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34.5" customHeight="1" thickTop="1" thickBot="1">
      <c r="A15" s="249" t="s">
        <v>109</v>
      </c>
      <c r="B15" s="266">
        <v>0</v>
      </c>
      <c r="C15" s="266">
        <v>0</v>
      </c>
      <c r="D15" s="266">
        <v>0</v>
      </c>
      <c r="E15" s="266">
        <f>B15+C15+D15</f>
        <v>0</v>
      </c>
      <c r="F15" s="266">
        <v>0</v>
      </c>
      <c r="G15" s="262">
        <f>E15+F15</f>
        <v>0</v>
      </c>
      <c r="H15" s="267">
        <v>0</v>
      </c>
      <c r="I15" s="267">
        <v>0</v>
      </c>
      <c r="J15" s="267">
        <v>0</v>
      </c>
      <c r="K15" s="267">
        <f>H15+I15+J15</f>
        <v>0</v>
      </c>
      <c r="L15" s="268">
        <v>0</v>
      </c>
      <c r="M15" s="265">
        <f>K15+L15</f>
        <v>0</v>
      </c>
      <c r="N15" s="59"/>
      <c r="O15" s="197">
        <f>C15/O7</f>
        <v>0</v>
      </c>
      <c r="P15" s="198">
        <f>D15/P7</f>
        <v>0</v>
      </c>
      <c r="Q15" s="198">
        <v>0</v>
      </c>
      <c r="R15" s="205">
        <f>G15/R7</f>
        <v>0</v>
      </c>
      <c r="S15" s="226" t="e">
        <f>K15/S7</f>
        <v>#DIV/0!</v>
      </c>
      <c r="T15" s="194">
        <v>0</v>
      </c>
      <c r="U15" s="96" t="e">
        <f>M15/U7</f>
        <v>#DIV/0!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596450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4.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3.75" customHeight="1">
      <c r="A21" s="299" t="s">
        <v>108</v>
      </c>
      <c r="B21" s="165" t="s">
        <v>18</v>
      </c>
      <c r="C21" s="513">
        <v>0</v>
      </c>
      <c r="D21" s="514"/>
      <c r="E21" s="387">
        <v>0</v>
      </c>
      <c r="F21" s="387"/>
      <c r="G21" s="515">
        <v>0</v>
      </c>
      <c r="H21" s="515"/>
      <c r="I21" s="388">
        <v>0</v>
      </c>
      <c r="J21" s="388"/>
      <c r="K21" s="306"/>
      <c r="L21" s="506">
        <v>0</v>
      </c>
      <c r="M21" s="507"/>
      <c r="N21" s="507"/>
      <c r="O21" s="387">
        <v>0</v>
      </c>
      <c r="P21" s="387"/>
      <c r="Q21" s="508">
        <v>0</v>
      </c>
      <c r="R21" s="508"/>
      <c r="S21" s="388">
        <f>Q19-Q21</f>
        <v>0</v>
      </c>
      <c r="T21" s="388"/>
      <c r="U21" s="389"/>
    </row>
    <row r="22" spans="1:21" ht="33.75" customHeight="1" thickBot="1">
      <c r="A22" s="300"/>
      <c r="B22" s="166" t="s">
        <v>17</v>
      </c>
      <c r="C22" s="509">
        <v>0</v>
      </c>
      <c r="D22" s="510"/>
      <c r="E22" s="392">
        <v>0</v>
      </c>
      <c r="F22" s="392"/>
      <c r="G22" s="510">
        <v>0</v>
      </c>
      <c r="H22" s="510"/>
      <c r="I22" s="393">
        <v>0</v>
      </c>
      <c r="J22" s="393"/>
      <c r="K22" s="293"/>
      <c r="L22" s="511">
        <v>0</v>
      </c>
      <c r="M22" s="512"/>
      <c r="N22" s="512"/>
      <c r="O22" s="392">
        <v>0</v>
      </c>
      <c r="P22" s="392"/>
      <c r="Q22" s="512">
        <v>0</v>
      </c>
      <c r="R22" s="512"/>
      <c r="S22" s="393">
        <v>0</v>
      </c>
      <c r="T22" s="393"/>
      <c r="U22" s="39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2"/>
  <sheetViews>
    <sheetView zoomScaleNormal="100" workbookViewId="0">
      <selection activeCell="A3" sqref="A3:XFD22"/>
    </sheetView>
  </sheetViews>
  <sheetFormatPr defaultColWidth="9" defaultRowHeight="15.6"/>
  <cols>
    <col min="1" max="1" width="14.88671875" style="50" customWidth="1"/>
    <col min="2" max="2" width="5.33203125" style="50" customWidth="1"/>
    <col min="3" max="5" width="6.44140625" style="50" customWidth="1"/>
    <col min="6" max="6" width="5.6640625" style="50" customWidth="1"/>
    <col min="7" max="7" width="7.6640625" style="50" customWidth="1"/>
    <col min="8" max="8" width="4.6640625" style="50" customWidth="1"/>
    <col min="9" max="11" width="6.44140625" style="50" customWidth="1"/>
    <col min="12" max="12" width="5.109375" style="50" customWidth="1"/>
    <col min="13" max="13" width="7.21875" style="50" customWidth="1"/>
    <col min="14" max="14" width="1.44140625" style="51" customWidth="1"/>
    <col min="15" max="15" width="9.33203125" style="50" bestFit="1" customWidth="1"/>
    <col min="16" max="16" width="7.109375" style="50" customWidth="1"/>
    <col min="17" max="17" width="6.88671875" style="50" customWidth="1"/>
    <col min="18" max="18" width="9.33203125" style="50" customWidth="1"/>
    <col min="19" max="19" width="6.88671875" style="50" customWidth="1"/>
    <col min="20" max="20" width="6.21875" style="50" customWidth="1"/>
    <col min="21" max="21" width="8.21875" style="50" customWidth="1"/>
    <col min="22" max="22" width="3.21875" style="50" customWidth="1"/>
    <col min="23" max="23" width="16" style="50" customWidth="1"/>
    <col min="24" max="26" width="9" style="50"/>
    <col min="27" max="27" width="13.77734375" style="50" customWidth="1"/>
    <col min="28" max="28" width="12.44140625" style="50" customWidth="1"/>
    <col min="29" max="30" width="9.109375" style="50" bestFit="1" customWidth="1"/>
    <col min="31" max="31" width="12.77734375" style="50" bestFit="1" customWidth="1"/>
    <col min="32" max="16384" width="9" style="50"/>
  </cols>
  <sheetData>
    <row r="1" spans="1:23" ht="38.25" customHeight="1">
      <c r="A1" s="522" t="s">
        <v>111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</row>
    <row r="2" spans="1:23" ht="16.2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23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523" t="s">
        <v>110</v>
      </c>
      <c r="P3" s="524"/>
      <c r="Q3" s="524"/>
      <c r="R3" s="524"/>
      <c r="S3" s="524"/>
      <c r="T3" s="524"/>
      <c r="U3" s="525"/>
    </row>
    <row r="4" spans="1:23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526"/>
      <c r="P4" s="527"/>
      <c r="Q4" s="527"/>
      <c r="R4" s="527"/>
      <c r="S4" s="527"/>
      <c r="T4" s="527"/>
      <c r="U4" s="528"/>
    </row>
    <row r="5" spans="1:23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3" ht="28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96" t="s">
        <v>32</v>
      </c>
      <c r="P6" s="11" t="s">
        <v>34</v>
      </c>
      <c r="Q6" s="55" t="s">
        <v>79</v>
      </c>
      <c r="R6" s="204" t="s">
        <v>82</v>
      </c>
      <c r="S6" s="79" t="s">
        <v>11</v>
      </c>
      <c r="T6" s="55" t="s">
        <v>12</v>
      </c>
      <c r="U6" s="56" t="s">
        <v>83</v>
      </c>
      <c r="W6" s="66"/>
    </row>
    <row r="7" spans="1:23" ht="34.5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92">
        <v>504400</v>
      </c>
      <c r="P7" s="194">
        <v>30250</v>
      </c>
      <c r="Q7" s="194">
        <v>0</v>
      </c>
      <c r="R7" s="207">
        <f>SUM(O7:Q7)</f>
        <v>534650</v>
      </c>
      <c r="S7" s="185">
        <v>0</v>
      </c>
      <c r="T7" s="105">
        <v>0</v>
      </c>
      <c r="U7" s="182">
        <f>SUM(S7:T7)</f>
        <v>0</v>
      </c>
    </row>
    <row r="8" spans="1:23" ht="39" customHeight="1" thickTop="1" thickBot="1">
      <c r="A8" s="67" t="s">
        <v>113</v>
      </c>
      <c r="B8" s="97">
        <v>0</v>
      </c>
      <c r="C8" s="97">
        <v>0</v>
      </c>
      <c r="D8" s="97">
        <v>0</v>
      </c>
      <c r="E8" s="97">
        <f>B8+C8+D8</f>
        <v>0</v>
      </c>
      <c r="F8" s="97">
        <v>0</v>
      </c>
      <c r="G8" s="94">
        <f>E8+F8</f>
        <v>0</v>
      </c>
      <c r="H8" s="97">
        <v>0</v>
      </c>
      <c r="I8" s="97">
        <v>0</v>
      </c>
      <c r="J8" s="97">
        <v>0</v>
      </c>
      <c r="K8" s="97">
        <f>H8+I8+J8</f>
        <v>0</v>
      </c>
      <c r="L8" s="102">
        <v>0</v>
      </c>
      <c r="M8" s="95">
        <f>K8+L8</f>
        <v>0</v>
      </c>
      <c r="N8" s="59"/>
    </row>
    <row r="9" spans="1:23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3" ht="16.2" thickBot="1">
      <c r="A10" s="7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3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3">
      <c r="A12" s="427"/>
      <c r="B12" s="529" t="s">
        <v>0</v>
      </c>
      <c r="C12" s="530"/>
      <c r="D12" s="530"/>
      <c r="E12" s="530"/>
      <c r="F12" s="530"/>
      <c r="G12" s="531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3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3" ht="34.5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3" ht="46.5" customHeight="1" thickTop="1" thickBot="1">
      <c r="A15" s="67" t="s">
        <v>113</v>
      </c>
      <c r="B15" s="97">
        <v>0</v>
      </c>
      <c r="C15" s="97">
        <v>0</v>
      </c>
      <c r="D15" s="97">
        <v>0</v>
      </c>
      <c r="E15" s="97">
        <f>B15+C15+D15</f>
        <v>0</v>
      </c>
      <c r="F15" s="97">
        <v>0</v>
      </c>
      <c r="G15" s="94">
        <f>E15+F15</f>
        <v>0</v>
      </c>
      <c r="H15" s="97">
        <v>0</v>
      </c>
      <c r="I15" s="97">
        <v>0</v>
      </c>
      <c r="J15" s="97">
        <v>0</v>
      </c>
      <c r="K15" s="97">
        <f>H15+I15+J15</f>
        <v>0</v>
      </c>
      <c r="L15" s="102">
        <v>0</v>
      </c>
      <c r="M15" s="95">
        <f>K15+L15</f>
        <v>0</v>
      </c>
      <c r="N15" s="59"/>
      <c r="O15" s="229">
        <f>C15/O7</f>
        <v>0</v>
      </c>
      <c r="P15" s="230">
        <f>D15/P7</f>
        <v>0</v>
      </c>
      <c r="Q15" s="230">
        <v>0</v>
      </c>
      <c r="R15" s="231">
        <f>G15/R7</f>
        <v>0</v>
      </c>
      <c r="S15" s="186">
        <v>0</v>
      </c>
      <c r="T15" s="148">
        <v>0</v>
      </c>
      <c r="U15" s="183">
        <v>0</v>
      </c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18">
      <c r="A19" s="329" t="s">
        <v>21</v>
      </c>
      <c r="B19" s="331"/>
      <c r="C19" s="333" t="s">
        <v>16</v>
      </c>
      <c r="D19" s="334"/>
      <c r="E19" s="334"/>
      <c r="F19" s="335"/>
      <c r="G19" s="336">
        <v>534650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36.7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29.25" customHeight="1">
      <c r="A21" s="299" t="s">
        <v>112</v>
      </c>
      <c r="B21" s="165" t="s">
        <v>18</v>
      </c>
      <c r="C21" s="397">
        <v>0</v>
      </c>
      <c r="D21" s="398"/>
      <c r="E21" s="387">
        <v>0</v>
      </c>
      <c r="F21" s="387"/>
      <c r="G21" s="398">
        <v>0</v>
      </c>
      <c r="H21" s="398"/>
      <c r="I21" s="520">
        <v>0</v>
      </c>
      <c r="J21" s="520"/>
      <c r="K21" s="521"/>
      <c r="L21" s="385">
        <v>0</v>
      </c>
      <c r="M21" s="386"/>
      <c r="N21" s="386"/>
      <c r="O21" s="387">
        <v>0</v>
      </c>
      <c r="P21" s="387"/>
      <c r="Q21" s="386">
        <v>0</v>
      </c>
      <c r="R21" s="386"/>
      <c r="S21" s="388">
        <v>0</v>
      </c>
      <c r="T21" s="388"/>
      <c r="U21" s="389"/>
    </row>
    <row r="22" spans="1:21" ht="29.25" customHeight="1" thickBot="1">
      <c r="A22" s="300"/>
      <c r="B22" s="166" t="s">
        <v>17</v>
      </c>
      <c r="C22" s="390">
        <v>0</v>
      </c>
      <c r="D22" s="391"/>
      <c r="E22" s="392">
        <v>0</v>
      </c>
      <c r="F22" s="392"/>
      <c r="G22" s="391">
        <v>0</v>
      </c>
      <c r="H22" s="391"/>
      <c r="I22" s="393">
        <v>0</v>
      </c>
      <c r="J22" s="393"/>
      <c r="K22" s="293"/>
      <c r="L22" s="394">
        <v>0</v>
      </c>
      <c r="M22" s="395"/>
      <c r="N22" s="395"/>
      <c r="O22" s="392">
        <v>0</v>
      </c>
      <c r="P22" s="392"/>
      <c r="Q22" s="395">
        <v>0</v>
      </c>
      <c r="R22" s="395"/>
      <c r="S22" s="393">
        <v>0</v>
      </c>
      <c r="T22" s="393"/>
      <c r="U22" s="396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7"/>
  <sheetViews>
    <sheetView zoomScaleNormal="100" workbookViewId="0">
      <selection activeCell="A17" sqref="A17:D17"/>
    </sheetView>
  </sheetViews>
  <sheetFormatPr defaultColWidth="9" defaultRowHeight="15.6"/>
  <cols>
    <col min="1" max="1" width="16" style="50" customWidth="1"/>
    <col min="2" max="2" width="4.6640625" style="50" customWidth="1"/>
    <col min="3" max="3" width="7.21875" style="50" customWidth="1"/>
    <col min="4" max="4" width="6.21875" style="50" customWidth="1"/>
    <col min="5" max="5" width="6" style="50" customWidth="1"/>
    <col min="6" max="6" width="4.88671875" style="50" customWidth="1"/>
    <col min="7" max="7" width="5.77734375" style="50" customWidth="1"/>
    <col min="8" max="10" width="4.88671875" style="50" customWidth="1"/>
    <col min="11" max="11" width="4.33203125" style="50" customWidth="1"/>
    <col min="12" max="12" width="7.77734375" style="50" customWidth="1"/>
    <col min="13" max="13" width="7.6640625" style="50" customWidth="1"/>
    <col min="14" max="14" width="3.33203125" style="51" customWidth="1"/>
    <col min="15" max="15" width="8.77734375" style="50" customWidth="1"/>
    <col min="16" max="16" width="7.88671875" style="50" customWidth="1"/>
    <col min="17" max="17" width="7.77734375" style="50" customWidth="1"/>
    <col min="18" max="18" width="9.21875" style="50" customWidth="1"/>
    <col min="19" max="19" width="8.6640625" style="50" customWidth="1"/>
    <col min="20" max="20" width="7.77734375" style="50" customWidth="1"/>
    <col min="21" max="21" width="8.6640625" style="50" customWidth="1"/>
    <col min="22" max="22" width="2.44140625" style="50" customWidth="1"/>
    <col min="23" max="23" width="17.88671875" style="50" customWidth="1"/>
    <col min="24" max="26" width="9" style="50"/>
    <col min="27" max="27" width="12.109375" style="50" customWidth="1"/>
    <col min="28" max="28" width="10" style="50" bestFit="1" customWidth="1"/>
    <col min="29" max="30" width="9" style="50"/>
    <col min="31" max="31" width="10.88671875" style="50" customWidth="1"/>
    <col min="32" max="32" width="10" style="50" bestFit="1" customWidth="1"/>
    <col min="33" max="16384" width="9" style="50"/>
  </cols>
  <sheetData>
    <row r="1" spans="1:21" ht="33.75" customHeight="1">
      <c r="A1" s="421" t="s">
        <v>114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ht="16.2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21" ht="22.2" thickBot="1">
      <c r="A3" s="422" t="s">
        <v>162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52"/>
      <c r="O3" s="425" t="s">
        <v>117</v>
      </c>
      <c r="P3" s="371"/>
      <c r="Q3" s="371"/>
      <c r="R3" s="371"/>
      <c r="S3" s="371"/>
      <c r="T3" s="371"/>
      <c r="U3" s="372"/>
    </row>
    <row r="4" spans="1:21">
      <c r="A4" s="426" t="s">
        <v>15</v>
      </c>
      <c r="B4" s="429" t="s">
        <v>65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1"/>
      <c r="N4" s="53"/>
      <c r="O4" s="373"/>
      <c r="P4" s="374"/>
      <c r="Q4" s="374"/>
      <c r="R4" s="374"/>
      <c r="S4" s="374"/>
      <c r="T4" s="374"/>
      <c r="U4" s="375"/>
    </row>
    <row r="5" spans="1:21">
      <c r="A5" s="427"/>
      <c r="B5" s="435" t="s">
        <v>0</v>
      </c>
      <c r="C5" s="436"/>
      <c r="D5" s="436"/>
      <c r="E5" s="436"/>
      <c r="F5" s="436"/>
      <c r="G5" s="495"/>
      <c r="H5" s="435" t="s">
        <v>1</v>
      </c>
      <c r="I5" s="436"/>
      <c r="J5" s="436"/>
      <c r="K5" s="436"/>
      <c r="L5" s="436"/>
      <c r="M5" s="437"/>
      <c r="N5" s="53"/>
      <c r="O5" s="438" t="s">
        <v>9</v>
      </c>
      <c r="P5" s="439"/>
      <c r="Q5" s="439"/>
      <c r="R5" s="440"/>
      <c r="S5" s="441" t="s">
        <v>10</v>
      </c>
      <c r="T5" s="439"/>
      <c r="U5" s="442"/>
    </row>
    <row r="6" spans="1:21" ht="16.2" thickBot="1">
      <c r="A6" s="427"/>
      <c r="B6" s="435" t="s">
        <v>2</v>
      </c>
      <c r="C6" s="436"/>
      <c r="D6" s="436"/>
      <c r="E6" s="447"/>
      <c r="F6" s="435" t="s">
        <v>3</v>
      </c>
      <c r="G6" s="496" t="s">
        <v>4</v>
      </c>
      <c r="H6" s="435" t="s">
        <v>2</v>
      </c>
      <c r="I6" s="436"/>
      <c r="J6" s="436"/>
      <c r="K6" s="447"/>
      <c r="L6" s="435" t="s">
        <v>3</v>
      </c>
      <c r="M6" s="449" t="s">
        <v>4</v>
      </c>
      <c r="N6" s="54"/>
      <c r="O6" s="176" t="s">
        <v>32</v>
      </c>
      <c r="P6" s="174" t="s">
        <v>34</v>
      </c>
      <c r="Q6" s="175" t="s">
        <v>79</v>
      </c>
      <c r="R6" s="181" t="s">
        <v>82</v>
      </c>
      <c r="S6" s="79" t="s">
        <v>11</v>
      </c>
      <c r="T6" s="55" t="s">
        <v>12</v>
      </c>
      <c r="U6" s="56" t="s">
        <v>83</v>
      </c>
    </row>
    <row r="7" spans="1:21" ht="36" customHeight="1" thickTop="1" thickBot="1">
      <c r="A7" s="428"/>
      <c r="B7" s="58" t="s">
        <v>5</v>
      </c>
      <c r="C7" s="58" t="s">
        <v>6</v>
      </c>
      <c r="D7" s="58" t="s">
        <v>7</v>
      </c>
      <c r="E7" s="58" t="s">
        <v>13</v>
      </c>
      <c r="F7" s="448" t="s">
        <v>8</v>
      </c>
      <c r="G7" s="497" t="s">
        <v>8</v>
      </c>
      <c r="H7" s="58" t="s">
        <v>5</v>
      </c>
      <c r="I7" s="58" t="s">
        <v>6</v>
      </c>
      <c r="J7" s="58" t="s">
        <v>7</v>
      </c>
      <c r="K7" s="58" t="s">
        <v>13</v>
      </c>
      <c r="L7" s="448" t="s">
        <v>8</v>
      </c>
      <c r="M7" s="450" t="s">
        <v>8</v>
      </c>
      <c r="N7" s="54"/>
      <c r="O7" s="103">
        <v>214150</v>
      </c>
      <c r="P7" s="104">
        <v>12840</v>
      </c>
      <c r="Q7" s="149">
        <v>170000</v>
      </c>
      <c r="R7" s="184">
        <f>SUM(O7:Q7)</f>
        <v>396990</v>
      </c>
      <c r="S7" s="101">
        <v>0</v>
      </c>
      <c r="T7" s="108">
        <v>0</v>
      </c>
      <c r="U7" s="109">
        <f>SUM(S7:T7)</f>
        <v>0</v>
      </c>
    </row>
    <row r="8" spans="1:21" ht="48" customHeight="1" thickTop="1" thickBot="1">
      <c r="A8" s="67" t="s">
        <v>116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6">
        <v>0</v>
      </c>
      <c r="H8" s="89">
        <v>0</v>
      </c>
      <c r="I8" s="89">
        <v>0</v>
      </c>
      <c r="J8" s="89">
        <v>0</v>
      </c>
      <c r="K8" s="89">
        <v>0</v>
      </c>
      <c r="L8" s="90">
        <v>0</v>
      </c>
      <c r="M8" s="85">
        <v>0</v>
      </c>
      <c r="N8" s="59"/>
    </row>
    <row r="9" spans="1:21">
      <c r="A9" s="73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  <c r="N9" s="59"/>
    </row>
    <row r="10" spans="1:21" ht="16.2" thickBot="1">
      <c r="A10" s="7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</row>
    <row r="11" spans="1:21" ht="15.6" customHeight="1">
      <c r="A11" s="426" t="s">
        <v>15</v>
      </c>
      <c r="B11" s="429" t="s">
        <v>64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1"/>
      <c r="N11" s="53"/>
      <c r="O11" s="370" t="s">
        <v>163</v>
      </c>
      <c r="P11" s="371"/>
      <c r="Q11" s="371"/>
      <c r="R11" s="371"/>
      <c r="S11" s="371"/>
      <c r="T11" s="371"/>
      <c r="U11" s="372"/>
    </row>
    <row r="12" spans="1:21">
      <c r="A12" s="427"/>
      <c r="B12" s="435" t="s">
        <v>0</v>
      </c>
      <c r="C12" s="436"/>
      <c r="D12" s="436"/>
      <c r="E12" s="436"/>
      <c r="F12" s="436"/>
      <c r="G12" s="495"/>
      <c r="H12" s="435" t="s">
        <v>1</v>
      </c>
      <c r="I12" s="436"/>
      <c r="J12" s="436"/>
      <c r="K12" s="436"/>
      <c r="L12" s="436"/>
      <c r="M12" s="437"/>
      <c r="N12" s="53"/>
      <c r="O12" s="373"/>
      <c r="P12" s="374"/>
      <c r="Q12" s="374"/>
      <c r="R12" s="374"/>
      <c r="S12" s="374"/>
      <c r="T12" s="374"/>
      <c r="U12" s="375"/>
    </row>
    <row r="13" spans="1:21">
      <c r="A13" s="427"/>
      <c r="B13" s="435" t="s">
        <v>2</v>
      </c>
      <c r="C13" s="436"/>
      <c r="D13" s="436"/>
      <c r="E13" s="447"/>
      <c r="F13" s="435" t="s">
        <v>3</v>
      </c>
      <c r="G13" s="496" t="s">
        <v>4</v>
      </c>
      <c r="H13" s="435" t="s">
        <v>2</v>
      </c>
      <c r="I13" s="436"/>
      <c r="J13" s="436"/>
      <c r="K13" s="447"/>
      <c r="L13" s="435" t="s">
        <v>3</v>
      </c>
      <c r="M13" s="449" t="s">
        <v>4</v>
      </c>
      <c r="N13" s="54"/>
      <c r="O13" s="438" t="s">
        <v>9</v>
      </c>
      <c r="P13" s="439"/>
      <c r="Q13" s="439"/>
      <c r="R13" s="440"/>
      <c r="S13" s="441" t="s">
        <v>10</v>
      </c>
      <c r="T13" s="439"/>
      <c r="U13" s="442"/>
    </row>
    <row r="14" spans="1:21" ht="35.25" customHeight="1" thickBot="1">
      <c r="A14" s="428"/>
      <c r="B14" s="58" t="s">
        <v>5</v>
      </c>
      <c r="C14" s="58" t="s">
        <v>6</v>
      </c>
      <c r="D14" s="58" t="s">
        <v>7</v>
      </c>
      <c r="E14" s="58" t="s">
        <v>13</v>
      </c>
      <c r="F14" s="448" t="s">
        <v>8</v>
      </c>
      <c r="G14" s="497" t="s">
        <v>8</v>
      </c>
      <c r="H14" s="58" t="s">
        <v>5</v>
      </c>
      <c r="I14" s="58" t="s">
        <v>6</v>
      </c>
      <c r="J14" s="58" t="s">
        <v>7</v>
      </c>
      <c r="K14" s="58" t="s">
        <v>13</v>
      </c>
      <c r="L14" s="448" t="s">
        <v>8</v>
      </c>
      <c r="M14" s="450" t="s">
        <v>8</v>
      </c>
      <c r="N14" s="54"/>
      <c r="O14" s="196" t="s">
        <v>32</v>
      </c>
      <c r="P14" s="11" t="s">
        <v>34</v>
      </c>
      <c r="Q14" s="55" t="s">
        <v>79</v>
      </c>
      <c r="R14" s="204" t="s">
        <v>82</v>
      </c>
      <c r="S14" s="79" t="s">
        <v>11</v>
      </c>
      <c r="T14" s="55" t="s">
        <v>12</v>
      </c>
      <c r="U14" s="56" t="s">
        <v>83</v>
      </c>
    </row>
    <row r="15" spans="1:21" ht="51.75" customHeight="1" thickTop="1" thickBot="1">
      <c r="A15" s="67" t="s">
        <v>116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6">
        <v>0</v>
      </c>
      <c r="H15" s="89">
        <v>0</v>
      </c>
      <c r="I15" s="89">
        <v>0</v>
      </c>
      <c r="J15" s="89">
        <v>0</v>
      </c>
      <c r="K15" s="89">
        <v>0</v>
      </c>
      <c r="L15" s="90">
        <v>0</v>
      </c>
      <c r="M15" s="85">
        <v>0</v>
      </c>
      <c r="N15" s="59"/>
      <c r="O15" s="197">
        <f>C15/O7</f>
        <v>0</v>
      </c>
      <c r="P15" s="198">
        <f>D15/P7</f>
        <v>0</v>
      </c>
      <c r="Q15" s="198">
        <v>0</v>
      </c>
      <c r="R15" s="205">
        <f>E15/R7</f>
        <v>0</v>
      </c>
      <c r="S15" s="203" t="e">
        <f>I15/S7</f>
        <v>#DIV/0!</v>
      </c>
      <c r="T15" s="200" t="e">
        <f>L15/T7</f>
        <v>#DIV/0!</v>
      </c>
      <c r="U15" s="96" t="e">
        <f>M15/U7</f>
        <v>#DIV/0!</v>
      </c>
    </row>
    <row r="16" spans="1:2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50"/>
    </row>
    <row r="17" spans="1:21" ht="21.6">
      <c r="A17" s="327" t="s">
        <v>164</v>
      </c>
      <c r="B17" s="328"/>
      <c r="C17" s="328"/>
      <c r="D17" s="328"/>
      <c r="K17" s="66"/>
      <c r="L17" s="66"/>
      <c r="M17" s="66"/>
      <c r="N17" s="50"/>
      <c r="S17" s="66"/>
      <c r="T17" s="66"/>
    </row>
    <row r="18" spans="1:21" ht="16.2" thickBot="1">
      <c r="K18" s="66"/>
      <c r="L18" s="66"/>
      <c r="M18" s="66"/>
      <c r="N18" s="50"/>
      <c r="S18" s="66"/>
      <c r="T18" s="66"/>
    </row>
    <row r="19" spans="1:21" ht="23.25" customHeight="1">
      <c r="A19" s="329" t="s">
        <v>21</v>
      </c>
      <c r="B19" s="331"/>
      <c r="C19" s="333" t="s">
        <v>16</v>
      </c>
      <c r="D19" s="334"/>
      <c r="E19" s="334"/>
      <c r="F19" s="335"/>
      <c r="G19" s="336">
        <v>396990</v>
      </c>
      <c r="H19" s="337"/>
      <c r="I19" s="337"/>
      <c r="J19" s="337"/>
      <c r="K19" s="338"/>
      <c r="L19" s="339" t="s">
        <v>74</v>
      </c>
      <c r="M19" s="340"/>
      <c r="N19" s="340"/>
      <c r="O19" s="340"/>
      <c r="P19" s="341"/>
      <c r="Q19" s="342">
        <v>0</v>
      </c>
      <c r="R19" s="343"/>
      <c r="S19" s="343"/>
      <c r="T19" s="343"/>
      <c r="U19" s="344"/>
    </row>
    <row r="20" spans="1:21" ht="45.75" customHeight="1">
      <c r="A20" s="330"/>
      <c r="B20" s="332"/>
      <c r="C20" s="345" t="s">
        <v>20</v>
      </c>
      <c r="D20" s="346"/>
      <c r="E20" s="347" t="s">
        <v>71</v>
      </c>
      <c r="F20" s="346"/>
      <c r="G20" s="347" t="s">
        <v>72</v>
      </c>
      <c r="H20" s="346"/>
      <c r="I20" s="347" t="s">
        <v>73</v>
      </c>
      <c r="J20" s="348"/>
      <c r="K20" s="349"/>
      <c r="L20" s="350" t="s">
        <v>57</v>
      </c>
      <c r="M20" s="351"/>
      <c r="N20" s="351"/>
      <c r="O20" s="296" t="s">
        <v>78</v>
      </c>
      <c r="P20" s="352"/>
      <c r="Q20" s="296" t="s">
        <v>75</v>
      </c>
      <c r="R20" s="352"/>
      <c r="S20" s="296" t="s">
        <v>76</v>
      </c>
      <c r="T20" s="297"/>
      <c r="U20" s="298"/>
    </row>
    <row r="21" spans="1:21" ht="34.5" customHeight="1">
      <c r="A21" s="299" t="s">
        <v>115</v>
      </c>
      <c r="B21" s="165" t="s">
        <v>18</v>
      </c>
      <c r="C21" s="397"/>
      <c r="D21" s="398"/>
      <c r="E21" s="387"/>
      <c r="F21" s="387"/>
      <c r="G21" s="398"/>
      <c r="H21" s="398"/>
      <c r="I21" s="388"/>
      <c r="J21" s="388"/>
      <c r="K21" s="306"/>
      <c r="L21" s="385"/>
      <c r="M21" s="386"/>
      <c r="N21" s="386"/>
      <c r="O21" s="387"/>
      <c r="P21" s="387"/>
      <c r="Q21" s="386"/>
      <c r="R21" s="386"/>
      <c r="S21" s="388"/>
      <c r="T21" s="388"/>
      <c r="U21" s="389"/>
    </row>
    <row r="22" spans="1:21" ht="34.5" customHeight="1" thickBot="1">
      <c r="A22" s="300"/>
      <c r="B22" s="166" t="s">
        <v>17</v>
      </c>
      <c r="C22" s="390"/>
      <c r="D22" s="391"/>
      <c r="E22" s="392"/>
      <c r="F22" s="392"/>
      <c r="G22" s="391"/>
      <c r="H22" s="391"/>
      <c r="I22" s="393"/>
      <c r="J22" s="393"/>
      <c r="K22" s="293"/>
      <c r="L22" s="394"/>
      <c r="M22" s="395"/>
      <c r="N22" s="395"/>
      <c r="O22" s="392"/>
      <c r="P22" s="392"/>
      <c r="Q22" s="395"/>
      <c r="R22" s="395"/>
      <c r="S22" s="393"/>
      <c r="T22" s="393"/>
      <c r="U22" s="396"/>
    </row>
    <row r="23" spans="1:2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50"/>
    </row>
    <row r="24" spans="1:2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50"/>
    </row>
    <row r="25" spans="1:2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50"/>
    </row>
    <row r="26" spans="1:2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50"/>
    </row>
    <row r="27" spans="1:2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50"/>
    </row>
  </sheetData>
  <mergeCells count="60">
    <mergeCell ref="A11:A14"/>
    <mergeCell ref="B11:M11"/>
    <mergeCell ref="O11:U12"/>
    <mergeCell ref="B12:G12"/>
    <mergeCell ref="H12:M12"/>
    <mergeCell ref="B13:E13"/>
    <mergeCell ref="F13:F14"/>
    <mergeCell ref="G13:G14"/>
    <mergeCell ref="H13:K13"/>
    <mergeCell ref="L13:L14"/>
    <mergeCell ref="M13:M14"/>
    <mergeCell ref="O13:R13"/>
    <mergeCell ref="S13:U13"/>
    <mergeCell ref="A3:M3"/>
    <mergeCell ref="O3:U4"/>
    <mergeCell ref="A4:A7"/>
    <mergeCell ref="B4:M4"/>
    <mergeCell ref="B5:G5"/>
    <mergeCell ref="H5:M5"/>
    <mergeCell ref="O5:R5"/>
    <mergeCell ref="S5:U5"/>
    <mergeCell ref="B6:E6"/>
    <mergeCell ref="F6:F7"/>
    <mergeCell ref="G6:G7"/>
    <mergeCell ref="H6:K6"/>
    <mergeCell ref="L6:L7"/>
    <mergeCell ref="M6:M7"/>
    <mergeCell ref="A1:U1"/>
    <mergeCell ref="A17:D17"/>
    <mergeCell ref="A19:A20"/>
    <mergeCell ref="B19:B20"/>
    <mergeCell ref="C19:F19"/>
    <mergeCell ref="G19:K19"/>
    <mergeCell ref="L19:P19"/>
    <mergeCell ref="Q19:U19"/>
    <mergeCell ref="C20:D20"/>
    <mergeCell ref="E20:F20"/>
    <mergeCell ref="G20:H20"/>
    <mergeCell ref="I20:K20"/>
    <mergeCell ref="L20:N20"/>
    <mergeCell ref="O20:P20"/>
    <mergeCell ref="Q20:R20"/>
    <mergeCell ref="S20:U20"/>
    <mergeCell ref="A21:A22"/>
    <mergeCell ref="C21:D21"/>
    <mergeCell ref="E21:F21"/>
    <mergeCell ref="G21:H21"/>
    <mergeCell ref="I21:K21"/>
    <mergeCell ref="L21:N21"/>
    <mergeCell ref="O21:P21"/>
    <mergeCell ref="Q21:R21"/>
    <mergeCell ref="S21:U21"/>
    <mergeCell ref="C22:D22"/>
    <mergeCell ref="E22:F22"/>
    <mergeCell ref="G22:H22"/>
    <mergeCell ref="I22:K22"/>
    <mergeCell ref="L22:N22"/>
    <mergeCell ref="O22:P22"/>
    <mergeCell ref="Q22:R22"/>
    <mergeCell ref="S22:U22"/>
  </mergeCells>
  <phoneticPr fontId="4" type="noConversion"/>
  <printOptions horizontalCentered="1"/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已命名的範圍</vt:lpstr>
      </vt:variant>
      <vt:variant>
        <vt:i4>16</vt:i4>
      </vt:variant>
    </vt:vector>
  </HeadingPairs>
  <TitlesOfParts>
    <vt:vector size="38" baseType="lpstr">
      <vt:lpstr>主軸三輔育高職優化</vt:lpstr>
      <vt:lpstr>主軸四提振人本素養</vt:lpstr>
      <vt:lpstr>主軸二1.1教師專業成長</vt:lpstr>
      <vt:lpstr>主軸二1.2教師評鑑</vt:lpstr>
      <vt:lpstr>主軸二1.3教學評量</vt:lpstr>
      <vt:lpstr>主軸二1.4 彈性薪資</vt:lpstr>
      <vt:lpstr>主軸二1.5提升教師產業實務</vt:lpstr>
      <vt:lpstr>主軸二2.1學生學習及生(職)涯輔導</vt:lpstr>
      <vt:lpstr>主軸二2.2訂定學生核心能力指標</vt:lpstr>
      <vt:lpstr>主軸二2.3建立畢業生長期追蹤及成果</vt:lpstr>
      <vt:lpstr>主軸二2.4培育學生創新技能</vt:lpstr>
      <vt:lpstr>主軸二2.5進行雙向職能學習</vt:lpstr>
      <vt:lpstr>主軸二2.6深化教學助理工作</vt:lpstr>
      <vt:lpstr>主軸二3.1實施課程資訊公開機制</vt:lpstr>
      <vt:lpstr>3.2建全各級課程委員會</vt:lpstr>
      <vt:lpstr>主軸二3.3推動校外實習參訪</vt:lpstr>
      <vt:lpstr>主軸二3.4開設英語聽說讀寫課程</vt:lpstr>
      <vt:lpstr>4.1建置基礎學科數位教材</vt:lpstr>
      <vt:lpstr>4.2建立校際資源分享措施</vt:lpstr>
      <vt:lpstr>主軸二5.1</vt:lpstr>
      <vt:lpstr>主軸二5.2</vt:lpstr>
      <vt:lpstr>教資中心</vt:lpstr>
      <vt:lpstr>'4.1建置基礎學科數位教材'!Print_Titles</vt:lpstr>
      <vt:lpstr>'4.2建立校際資源分享措施'!Print_Titles</vt:lpstr>
      <vt:lpstr>主軸二1.1教師專業成長!Print_Titles</vt:lpstr>
      <vt:lpstr>主軸二1.2教師評鑑!Print_Titles</vt:lpstr>
      <vt:lpstr>主軸二1.3教學評量!Print_Titles</vt:lpstr>
      <vt:lpstr>'主軸二1.4 彈性薪資'!Print_Titles</vt:lpstr>
      <vt:lpstr>主軸二1.5提升教師產業實務!Print_Titles</vt:lpstr>
      <vt:lpstr>'主軸二2.1學生學習及生(職)涯輔導'!Print_Titles</vt:lpstr>
      <vt:lpstr>主軸二2.2訂定學生核心能力指標!Print_Titles</vt:lpstr>
      <vt:lpstr>主軸二2.3建立畢業生長期追蹤及成果!Print_Titles</vt:lpstr>
      <vt:lpstr>主軸二2.5進行雙向職能學習!Print_Titles</vt:lpstr>
      <vt:lpstr>主軸二3.1實施課程資訊公開機制!Print_Titles</vt:lpstr>
      <vt:lpstr>主軸二3.3推動校外實習參訪!Print_Titles</vt:lpstr>
      <vt:lpstr>主軸二3.4開設英語聽說讀寫課程!Print_Titles</vt:lpstr>
      <vt:lpstr>主軸二5.1!Print_Titles</vt:lpstr>
      <vt:lpstr>主軸三輔育高職優化!Print_Titles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2015-07-31T05:57:20Z</cp:lastPrinted>
  <dcterms:created xsi:type="dcterms:W3CDTF">2012-01-12T13:27:34Z</dcterms:created>
  <dcterms:modified xsi:type="dcterms:W3CDTF">2015-08-10T04:25:56Z</dcterms:modified>
</cp:coreProperties>
</file>