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FFICE\Desktop\"/>
    </mc:Choice>
  </mc:AlternateContent>
  <bookViews>
    <workbookView xWindow="0" yWindow="0" windowWidth="28800" windowHeight="12285"/>
  </bookViews>
  <sheets>
    <sheet name="男子組" sheetId="4" r:id="rId1"/>
    <sheet name="賽程圖" sheetId="6" r:id="rId2"/>
  </sheets>
  <definedNames>
    <definedName name="_xlnm.Print_Area" localSheetId="0">男子組!$A$1:$L$14</definedName>
  </definedNames>
  <calcPr calcId="162913"/>
</workbook>
</file>

<file path=xl/calcChain.xml><?xml version="1.0" encoding="utf-8"?>
<calcChain xmlns="http://schemas.openxmlformats.org/spreadsheetml/2006/main">
  <c r="L6" i="4" l="1"/>
  <c r="L5" i="4"/>
  <c r="L4" i="4"/>
  <c r="C13" i="4" l="1"/>
  <c r="L13" i="4"/>
  <c r="L12" i="4" l="1"/>
  <c r="C4" i="4" l="1"/>
  <c r="C5" i="4"/>
  <c r="C6" i="4"/>
  <c r="C7" i="4"/>
  <c r="C8" i="4"/>
  <c r="C9" i="4"/>
  <c r="C10" i="4"/>
  <c r="C11" i="4"/>
  <c r="C12" i="4"/>
  <c r="C3" i="4"/>
  <c r="L7" i="4" l="1"/>
  <c r="L8" i="4"/>
  <c r="L9" i="4"/>
  <c r="L11" i="4"/>
</calcChain>
</file>

<file path=xl/sharedStrings.xml><?xml version="1.0" encoding="utf-8"?>
<sst xmlns="http://schemas.openxmlformats.org/spreadsheetml/2006/main" count="70" uniqueCount="31">
  <si>
    <t>勝隊</t>
    <phoneticPr fontId="1" type="noConversion"/>
  </si>
  <si>
    <t>比數</t>
    <phoneticPr fontId="1" type="noConversion"/>
  </si>
  <si>
    <t>比賽隊伍</t>
    <phoneticPr fontId="1" type="noConversion"/>
  </si>
  <si>
    <t>場地</t>
    <phoneticPr fontId="1" type="noConversion"/>
  </si>
  <si>
    <t>時間</t>
    <phoneticPr fontId="1" type="noConversion"/>
  </si>
  <si>
    <t>星期</t>
    <phoneticPr fontId="1" type="noConversion"/>
  </si>
  <si>
    <t>場次</t>
    <phoneticPr fontId="1" type="noConversion"/>
  </si>
  <si>
    <t>冠軍</t>
    <phoneticPr fontId="1" type="noConversion"/>
  </si>
  <si>
    <t>亞軍</t>
    <phoneticPr fontId="1" type="noConversion"/>
  </si>
  <si>
    <t>季軍</t>
    <phoneticPr fontId="1" type="noConversion"/>
  </si>
  <si>
    <t>日期</t>
    <phoneticPr fontId="1" type="noConversion"/>
  </si>
  <si>
    <t>:</t>
  </si>
  <si>
    <t xml:space="preserve"> </t>
    <phoneticPr fontId="1" type="noConversion"/>
  </si>
  <si>
    <t>A2</t>
    <phoneticPr fontId="1" type="noConversion"/>
  </si>
  <si>
    <t>A1</t>
    <phoneticPr fontId="1" type="noConversion"/>
  </si>
  <si>
    <t>動力火車</t>
    <phoneticPr fontId="1" type="noConversion"/>
  </si>
  <si>
    <t>愛甲超過</t>
    <phoneticPr fontId="1" type="noConversion"/>
  </si>
  <si>
    <t>宇隆好帥</t>
    <phoneticPr fontId="1" type="noConversion"/>
  </si>
  <si>
    <t>機三乙</t>
    <phoneticPr fontId="1" type="noConversion"/>
  </si>
  <si>
    <t>雞佛祖</t>
    <phoneticPr fontId="1" type="noConversion"/>
  </si>
  <si>
    <t>機三乙</t>
    <phoneticPr fontId="1" type="noConversion"/>
  </si>
  <si>
    <t>愛甲超過</t>
    <phoneticPr fontId="1" type="noConversion"/>
  </si>
  <si>
    <t>蝦佛王</t>
    <phoneticPr fontId="1" type="noConversion"/>
  </si>
  <si>
    <t>雞佛祖</t>
    <phoneticPr fontId="1" type="noConversion"/>
  </si>
  <si>
    <t>白鮪魚</t>
    <phoneticPr fontId="1" type="noConversion"/>
  </si>
  <si>
    <t>操場</t>
    <phoneticPr fontId="1" type="noConversion"/>
  </si>
  <si>
    <t>比賽規則:1.遲到10分鐘取消資格 2.比賽攜帶學生證 3.未著運動服裝不得出賽 4.如遇下雨比賽移至當週週四操場</t>
    <phoneticPr fontId="1" type="noConversion"/>
  </si>
  <si>
    <t>B2</t>
    <phoneticPr fontId="1" type="noConversion"/>
  </si>
  <si>
    <t>B1</t>
    <phoneticPr fontId="1" type="noConversion"/>
  </si>
  <si>
    <t>中華科技大學112學年第一學期健康盃運動性競賽籃球賽程表暨成績表(男子組)</t>
    <phoneticPr fontId="1" type="noConversion"/>
  </si>
  <si>
    <t>愛甲超過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</si>
</sst>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m&quot;月&quot;d&quot;日&quot;"/>
    <numFmt numFmtId="177" formatCode="[DBNum1][$-404]General"/>
  </numFmts>
  <fonts count="12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b/>
      <sz val="14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b/>
      <sz val="13"/>
      <color theme="1"/>
      <name val="標楷體"/>
      <family val="4"/>
      <charset val="136"/>
    </font>
    <font>
      <sz val="14"/>
      <color theme="1"/>
      <name val="標楷體"/>
      <family val="4"/>
      <charset val="136"/>
    </font>
    <font>
      <sz val="14"/>
      <color theme="1"/>
      <name val="新細明體"/>
      <family val="2"/>
      <charset val="136"/>
      <scheme val="minor"/>
    </font>
    <font>
      <b/>
      <sz val="14"/>
      <color theme="1"/>
      <name val="新細明體"/>
      <family val="2"/>
      <charset val="136"/>
      <scheme val="minor"/>
    </font>
    <font>
      <sz val="12"/>
      <color rgb="FFFF0000"/>
      <name val="新細明體"/>
      <family val="2"/>
      <charset val="136"/>
      <scheme val="minor"/>
    </font>
    <font>
      <sz val="12"/>
      <color rgb="FFFF0000"/>
      <name val="新細明體"/>
      <family val="1"/>
      <charset val="136"/>
      <scheme val="minor"/>
    </font>
    <font>
      <sz val="12"/>
      <color theme="1"/>
      <name val="新細明體"/>
      <family val="1"/>
      <charset val="136"/>
    </font>
    <font>
      <b/>
      <sz val="12"/>
      <color theme="1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176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20" fontId="5" fillId="0" borderId="1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7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Alignment="1"/>
    <xf numFmtId="0" fontId="0" fillId="0" borderId="0" xfId="0" applyAlignment="1">
      <alignment horizontal="right" vertical="center"/>
    </xf>
    <xf numFmtId="176" fontId="0" fillId="0" borderId="0" xfId="0" applyNumberFormat="1">
      <alignment vertical="center"/>
    </xf>
    <xf numFmtId="176" fontId="0" fillId="0" borderId="0" xfId="0" applyNumberFormat="1" applyAlignment="1">
      <alignment vertical="top"/>
    </xf>
    <xf numFmtId="176" fontId="0" fillId="0" borderId="0" xfId="0" applyNumberFormat="1" applyAlignment="1">
      <alignment horizontal="right" vertical="center"/>
    </xf>
    <xf numFmtId="176" fontId="0" fillId="0" borderId="0" xfId="0" applyNumberFormat="1" applyAlignment="1">
      <alignment horizontal="right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9" fillId="0" borderId="0" xfId="0" applyFont="1" applyAlignment="1">
      <alignment horizontal="right" vertical="center"/>
    </xf>
    <xf numFmtId="0" fontId="10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top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left"/>
    </xf>
    <xf numFmtId="0" fontId="1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375228</xdr:colOff>
      <xdr:row>2</xdr:row>
      <xdr:rowOff>14431</xdr:rowOff>
    </xdr:from>
    <xdr:to>
      <xdr:col>5</xdr:col>
      <xdr:colOff>375227</xdr:colOff>
      <xdr:row>9</xdr:row>
      <xdr:rowOff>14431</xdr:rowOff>
    </xdr:to>
    <xdr:sp macro="" textlink="">
      <xdr:nvSpPr>
        <xdr:cNvPr id="3" name="矩形 2"/>
        <xdr:cNvSpPr/>
      </xdr:nvSpPr>
      <xdr:spPr>
        <a:xfrm>
          <a:off x="2222501" y="1082386"/>
          <a:ext cx="3319317" cy="3088409"/>
        </a:xfrm>
        <a:prstGeom prst="rect">
          <a:avLst/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2</xdr:col>
      <xdr:colOff>490681</xdr:colOff>
      <xdr:row>13</xdr:row>
      <xdr:rowOff>216478</xdr:rowOff>
    </xdr:from>
    <xdr:to>
      <xdr:col>5</xdr:col>
      <xdr:colOff>447386</xdr:colOff>
      <xdr:row>19</xdr:row>
      <xdr:rowOff>43296</xdr:rowOff>
    </xdr:to>
    <xdr:sp macro="" textlink="">
      <xdr:nvSpPr>
        <xdr:cNvPr id="4" name="等腰三角形 3"/>
        <xdr:cNvSpPr/>
      </xdr:nvSpPr>
      <xdr:spPr>
        <a:xfrm>
          <a:off x="2337954" y="6234546"/>
          <a:ext cx="3276023" cy="2424545"/>
        </a:xfrm>
        <a:prstGeom prst="triangle">
          <a:avLst/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2</xdr:col>
      <xdr:colOff>375228</xdr:colOff>
      <xdr:row>2</xdr:row>
      <xdr:rowOff>0</xdr:rowOff>
    </xdr:from>
    <xdr:to>
      <xdr:col>5</xdr:col>
      <xdr:colOff>375227</xdr:colOff>
      <xdr:row>9</xdr:row>
      <xdr:rowOff>14431</xdr:rowOff>
    </xdr:to>
    <xdr:cxnSp macro="">
      <xdr:nvCxnSpPr>
        <xdr:cNvPr id="6" name="直線接點 5"/>
        <xdr:cNvCxnSpPr/>
      </xdr:nvCxnSpPr>
      <xdr:spPr>
        <a:xfrm>
          <a:off x="2222501" y="1067955"/>
          <a:ext cx="3319317" cy="310284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375228</xdr:colOff>
      <xdr:row>2</xdr:row>
      <xdr:rowOff>28863</xdr:rowOff>
    </xdr:from>
    <xdr:to>
      <xdr:col>5</xdr:col>
      <xdr:colOff>346364</xdr:colOff>
      <xdr:row>9</xdr:row>
      <xdr:rowOff>14431</xdr:rowOff>
    </xdr:to>
    <xdr:cxnSp macro="">
      <xdr:nvCxnSpPr>
        <xdr:cNvPr id="8" name="直線接點 7"/>
        <xdr:cNvCxnSpPr/>
      </xdr:nvCxnSpPr>
      <xdr:spPr>
        <a:xfrm flipH="1">
          <a:off x="2222501" y="1096818"/>
          <a:ext cx="3290454" cy="3073977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3</xdr:col>
      <xdr:colOff>501073</xdr:colOff>
      <xdr:row>4</xdr:row>
      <xdr:rowOff>159876</xdr:rowOff>
    </xdr:from>
    <xdr:ext cx="585353" cy="937629"/>
    <xdr:sp macro="" textlink="">
      <xdr:nvSpPr>
        <xdr:cNvPr id="2" name="矩形 1"/>
        <xdr:cNvSpPr/>
      </xdr:nvSpPr>
      <xdr:spPr>
        <a:xfrm>
          <a:off x="3748232" y="2093740"/>
          <a:ext cx="585353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altLang="zh-TW" sz="5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A</a:t>
          </a:r>
          <a:endParaRPr lang="zh-TW" altLang="en-US" sz="54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3</xdr:col>
      <xdr:colOff>383178</xdr:colOff>
      <xdr:row>15</xdr:row>
      <xdr:rowOff>404309</xdr:rowOff>
    </xdr:from>
    <xdr:ext cx="561372" cy="937629"/>
    <xdr:sp macro="" textlink="">
      <xdr:nvSpPr>
        <xdr:cNvPr id="5" name="矩形 4"/>
        <xdr:cNvSpPr/>
      </xdr:nvSpPr>
      <xdr:spPr>
        <a:xfrm>
          <a:off x="3630337" y="7288286"/>
          <a:ext cx="561372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altLang="zh-TW" sz="5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B</a:t>
          </a:r>
          <a:endParaRPr lang="zh-TW" altLang="en-US" sz="54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413127</xdr:colOff>
      <xdr:row>0</xdr:row>
      <xdr:rowOff>102150</xdr:rowOff>
    </xdr:from>
    <xdr:ext cx="2262158" cy="993542"/>
    <xdr:sp macro="" textlink="">
      <xdr:nvSpPr>
        <xdr:cNvPr id="7" name="矩形 6"/>
        <xdr:cNvSpPr/>
      </xdr:nvSpPr>
      <xdr:spPr>
        <a:xfrm>
          <a:off x="4858127" y="102150"/>
          <a:ext cx="2262158" cy="993542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zh-TW" altLang="en-US" sz="5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白鮪魚</a:t>
          </a:r>
        </a:p>
      </xdr:txBody>
    </xdr:sp>
    <xdr:clientData/>
  </xdr:oneCellAnchor>
  <xdr:oneCellAnchor>
    <xdr:from>
      <xdr:col>0</xdr:col>
      <xdr:colOff>9149</xdr:colOff>
      <xdr:row>0</xdr:row>
      <xdr:rowOff>145444</xdr:rowOff>
    </xdr:from>
    <xdr:ext cx="2954655" cy="993542"/>
    <xdr:sp macro="" textlink="">
      <xdr:nvSpPr>
        <xdr:cNvPr id="9" name="矩形 8"/>
        <xdr:cNvSpPr/>
      </xdr:nvSpPr>
      <xdr:spPr>
        <a:xfrm>
          <a:off x="9149" y="145444"/>
          <a:ext cx="2954655" cy="993542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zh-TW" altLang="en-US" sz="5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動力火車</a:t>
          </a:r>
        </a:p>
      </xdr:txBody>
    </xdr:sp>
    <xdr:clientData/>
  </xdr:oneCellAnchor>
  <xdr:oneCellAnchor>
    <xdr:from>
      <xdr:col>0</xdr:col>
      <xdr:colOff>0</xdr:colOff>
      <xdr:row>9</xdr:row>
      <xdr:rowOff>15558</xdr:rowOff>
    </xdr:from>
    <xdr:ext cx="2262158" cy="993542"/>
    <xdr:sp macro="" textlink="">
      <xdr:nvSpPr>
        <xdr:cNvPr id="10" name="矩形 9"/>
        <xdr:cNvSpPr/>
      </xdr:nvSpPr>
      <xdr:spPr>
        <a:xfrm>
          <a:off x="0" y="4171922"/>
          <a:ext cx="2262158" cy="993542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zh-TW" altLang="en-US" sz="5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機三乙</a:t>
          </a:r>
        </a:p>
      </xdr:txBody>
    </xdr:sp>
    <xdr:clientData/>
  </xdr:oneCellAnchor>
  <xdr:oneCellAnchor>
    <xdr:from>
      <xdr:col>3</xdr:col>
      <xdr:colOff>1163581</xdr:colOff>
      <xdr:row>8</xdr:row>
      <xdr:rowOff>390786</xdr:rowOff>
    </xdr:from>
    <xdr:ext cx="2262158" cy="993542"/>
    <xdr:sp macro="" textlink="">
      <xdr:nvSpPr>
        <xdr:cNvPr id="11" name="矩形 10"/>
        <xdr:cNvSpPr/>
      </xdr:nvSpPr>
      <xdr:spPr>
        <a:xfrm>
          <a:off x="4410740" y="4114195"/>
          <a:ext cx="2262158" cy="993542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zh-TW" altLang="en-US" sz="5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雞佛祖</a:t>
          </a:r>
        </a:p>
      </xdr:txBody>
    </xdr:sp>
    <xdr:clientData/>
  </xdr:oneCellAnchor>
  <xdr:oneCellAnchor>
    <xdr:from>
      <xdr:col>2</xdr:col>
      <xdr:colOff>571992</xdr:colOff>
      <xdr:row>11</xdr:row>
      <xdr:rowOff>174308</xdr:rowOff>
    </xdr:from>
    <xdr:ext cx="2954655" cy="993542"/>
    <xdr:sp macro="" textlink="">
      <xdr:nvSpPr>
        <xdr:cNvPr id="12" name="矩形 11"/>
        <xdr:cNvSpPr/>
      </xdr:nvSpPr>
      <xdr:spPr>
        <a:xfrm>
          <a:off x="2419265" y="5326467"/>
          <a:ext cx="2954655" cy="993542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zh-TW" altLang="en-US" sz="5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愛甲超過</a:t>
          </a:r>
        </a:p>
      </xdr:txBody>
    </xdr:sp>
    <xdr:clientData/>
  </xdr:oneCellAnchor>
  <xdr:oneCellAnchor>
    <xdr:from>
      <xdr:col>0</xdr:col>
      <xdr:colOff>0</xdr:colOff>
      <xdr:row>19</xdr:row>
      <xdr:rowOff>174308</xdr:rowOff>
    </xdr:from>
    <xdr:ext cx="2954655" cy="993542"/>
    <xdr:sp macro="" textlink="">
      <xdr:nvSpPr>
        <xdr:cNvPr id="13" name="矩形 12"/>
        <xdr:cNvSpPr/>
      </xdr:nvSpPr>
      <xdr:spPr>
        <a:xfrm>
          <a:off x="0" y="8790103"/>
          <a:ext cx="2954655" cy="993542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zh-TW" altLang="en-US" sz="5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宇隆好帥</a:t>
          </a:r>
        </a:p>
      </xdr:txBody>
    </xdr:sp>
    <xdr:clientData/>
  </xdr:oneCellAnchor>
  <xdr:oneCellAnchor>
    <xdr:from>
      <xdr:col>4</xdr:col>
      <xdr:colOff>110057</xdr:colOff>
      <xdr:row>19</xdr:row>
      <xdr:rowOff>159877</xdr:rowOff>
    </xdr:from>
    <xdr:ext cx="2262158" cy="993542"/>
    <xdr:sp macro="" textlink="">
      <xdr:nvSpPr>
        <xdr:cNvPr id="14" name="矩形 13"/>
        <xdr:cNvSpPr/>
      </xdr:nvSpPr>
      <xdr:spPr>
        <a:xfrm>
          <a:off x="4555057" y="8775672"/>
          <a:ext cx="2262158" cy="993542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zh-TW" altLang="en-US" sz="5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蝦佛王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tabSelected="1" zoomScaleNormal="100" workbookViewId="0">
      <selection activeCell="L6" sqref="L6"/>
    </sheetView>
  </sheetViews>
  <sheetFormatPr defaultColWidth="8.875" defaultRowHeight="30" customHeight="1" x14ac:dyDescent="0.25"/>
  <cols>
    <col min="1" max="1" width="4.875" style="4" customWidth="1"/>
    <col min="2" max="2" width="11" style="6" customWidth="1"/>
    <col min="3" max="3" width="8.875" style="4" customWidth="1"/>
    <col min="4" max="4" width="9" style="4" bestFit="1" customWidth="1"/>
    <col min="5" max="5" width="8.125" style="4" customWidth="1"/>
    <col min="6" max="6" width="11.75" style="12" customWidth="1"/>
    <col min="7" max="7" width="3.5" style="4" customWidth="1"/>
    <col min="8" max="8" width="11.75" style="11" customWidth="1"/>
    <col min="9" max="9" width="5.125" style="4" customWidth="1"/>
    <col min="10" max="10" width="3.5" style="4" customWidth="1"/>
    <col min="11" max="11" width="4.875" style="4" customWidth="1"/>
    <col min="12" max="12" width="11.75" style="4" customWidth="1"/>
    <col min="13" max="13" width="16.875" style="4" customWidth="1"/>
    <col min="14" max="16384" width="8.875" style="4"/>
  </cols>
  <sheetData>
    <row r="1" spans="1:12" ht="30" customHeight="1" x14ac:dyDescent="0.25">
      <c r="A1" s="42" t="s">
        <v>29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</row>
    <row r="2" spans="1:12" ht="30" customHeight="1" x14ac:dyDescent="0.25">
      <c r="A2" s="3" t="s">
        <v>6</v>
      </c>
      <c r="B2" s="5" t="s">
        <v>10</v>
      </c>
      <c r="C2" s="3" t="s">
        <v>5</v>
      </c>
      <c r="D2" s="2" t="s">
        <v>4</v>
      </c>
      <c r="E2" s="3" t="s">
        <v>3</v>
      </c>
      <c r="F2" s="44" t="s">
        <v>2</v>
      </c>
      <c r="G2" s="44"/>
      <c r="H2" s="44"/>
      <c r="I2" s="44" t="s">
        <v>1</v>
      </c>
      <c r="J2" s="44"/>
      <c r="K2" s="44"/>
      <c r="L2" s="3" t="s">
        <v>0</v>
      </c>
    </row>
    <row r="3" spans="1:12" ht="30" customHeight="1" x14ac:dyDescent="0.25">
      <c r="A3" s="35">
        <v>1</v>
      </c>
      <c r="B3" s="1">
        <v>45215</v>
      </c>
      <c r="C3" s="15">
        <f>WEEKDAY(B3,2)</f>
        <v>1</v>
      </c>
      <c r="D3" s="7">
        <v>0.51388888888888895</v>
      </c>
      <c r="E3" s="5" t="s">
        <v>25</v>
      </c>
      <c r="F3" s="32" t="s">
        <v>16</v>
      </c>
      <c r="G3" s="32" t="s">
        <v>11</v>
      </c>
      <c r="H3" s="32" t="s">
        <v>17</v>
      </c>
      <c r="I3" s="2">
        <v>32</v>
      </c>
      <c r="J3" s="5" t="s">
        <v>11</v>
      </c>
      <c r="K3" s="2">
        <v>16</v>
      </c>
      <c r="L3" s="13" t="s">
        <v>30</v>
      </c>
    </row>
    <row r="4" spans="1:12" ht="30" customHeight="1" x14ac:dyDescent="0.25">
      <c r="A4" s="35">
        <v>2</v>
      </c>
      <c r="B4" s="1">
        <v>45216</v>
      </c>
      <c r="C4" s="15">
        <f t="shared" ref="C4:C12" si="0">WEEKDAY(B4,2)</f>
        <v>2</v>
      </c>
      <c r="D4" s="7">
        <v>0.51388888888888895</v>
      </c>
      <c r="E4" s="34" t="s">
        <v>25</v>
      </c>
      <c r="F4" s="32" t="s">
        <v>15</v>
      </c>
      <c r="G4" s="32" t="s">
        <v>11</v>
      </c>
      <c r="H4" s="32" t="s">
        <v>24</v>
      </c>
      <c r="I4" s="2">
        <v>12</v>
      </c>
      <c r="J4" s="5" t="s">
        <v>11</v>
      </c>
      <c r="K4" s="2">
        <v>66</v>
      </c>
      <c r="L4" s="37" t="str">
        <f>IF(I4="棄",H4,IF(K4="棄",F4,IF(I4&gt;K4,F4,IF(K4&gt;I4,H4,IF(I4="L8",)))))</f>
        <v>白鮪魚</v>
      </c>
    </row>
    <row r="5" spans="1:12" ht="30" customHeight="1" x14ac:dyDescent="0.25">
      <c r="A5" s="35">
        <v>3</v>
      </c>
      <c r="B5" s="1">
        <v>45217</v>
      </c>
      <c r="C5" s="15">
        <f t="shared" si="0"/>
        <v>3</v>
      </c>
      <c r="D5" s="7">
        <v>0.51388888888888895</v>
      </c>
      <c r="E5" s="34" t="s">
        <v>25</v>
      </c>
      <c r="F5" s="32" t="s">
        <v>18</v>
      </c>
      <c r="G5" s="32" t="s">
        <v>11</v>
      </c>
      <c r="H5" s="32" t="s">
        <v>19</v>
      </c>
      <c r="I5" s="2">
        <v>34</v>
      </c>
      <c r="J5" s="5" t="s">
        <v>11</v>
      </c>
      <c r="K5" s="2">
        <v>83</v>
      </c>
      <c r="L5" s="37" t="str">
        <f>IF(I5="棄",H5,IF(K5="棄",F5,IF(I5&gt;K5,F5,IF(K5&gt;I5,H5,IF(I5=K5," ",)))))</f>
        <v>雞佛祖</v>
      </c>
    </row>
    <row r="6" spans="1:12" ht="30" customHeight="1" x14ac:dyDescent="0.25">
      <c r="A6" s="35">
        <v>4</v>
      </c>
      <c r="B6" s="1">
        <v>45222</v>
      </c>
      <c r="C6" s="15">
        <f t="shared" si="0"/>
        <v>1</v>
      </c>
      <c r="D6" s="7">
        <v>0.51388888888888895</v>
      </c>
      <c r="E6" s="34" t="s">
        <v>25</v>
      </c>
      <c r="F6" s="32" t="s">
        <v>21</v>
      </c>
      <c r="G6" s="32" t="s">
        <v>11</v>
      </c>
      <c r="H6" s="32" t="s">
        <v>22</v>
      </c>
      <c r="I6" s="2"/>
      <c r="J6" s="5" t="s">
        <v>11</v>
      </c>
      <c r="K6" s="2"/>
      <c r="L6" s="37" t="str">
        <f>IF(I6="棄",H6,IF(K6="棄",F6,IF(I6&gt;K6,F6,IF(K6&gt;I6,H6,IF(I6=K6," ",)))))</f>
        <v xml:space="preserve"> </v>
      </c>
    </row>
    <row r="7" spans="1:12" ht="30" customHeight="1" x14ac:dyDescent="0.25">
      <c r="A7" s="35">
        <v>5</v>
      </c>
      <c r="B7" s="1">
        <v>45223</v>
      </c>
      <c r="C7" s="15">
        <f t="shared" si="0"/>
        <v>2</v>
      </c>
      <c r="D7" s="7">
        <v>0.51388888888888895</v>
      </c>
      <c r="E7" s="34" t="s">
        <v>25</v>
      </c>
      <c r="F7" s="32" t="s">
        <v>24</v>
      </c>
      <c r="G7" s="32" t="s">
        <v>11</v>
      </c>
      <c r="H7" s="32" t="s">
        <v>20</v>
      </c>
      <c r="I7" s="2"/>
      <c r="J7" s="5" t="s">
        <v>11</v>
      </c>
      <c r="K7" s="2"/>
      <c r="L7" s="14" t="str">
        <f>IF(I7="棄",H6,IF(K7="棄",F6,IF(I7&gt;K7,F6,IF(K7&gt;I7,H6,IF(I7=K7," ",)))))</f>
        <v xml:space="preserve"> </v>
      </c>
    </row>
    <row r="8" spans="1:12" ht="30" customHeight="1" x14ac:dyDescent="0.25">
      <c r="A8" s="35">
        <v>6</v>
      </c>
      <c r="B8" s="1">
        <v>45224</v>
      </c>
      <c r="C8" s="15">
        <f t="shared" si="0"/>
        <v>3</v>
      </c>
      <c r="D8" s="7">
        <v>0.51388888888888895</v>
      </c>
      <c r="E8" s="34" t="s">
        <v>25</v>
      </c>
      <c r="F8" s="32" t="s">
        <v>15</v>
      </c>
      <c r="G8" s="32" t="s">
        <v>11</v>
      </c>
      <c r="H8" s="32" t="s">
        <v>19</v>
      </c>
      <c r="I8" s="2"/>
      <c r="J8" s="5" t="s">
        <v>11</v>
      </c>
      <c r="K8" s="2"/>
      <c r="L8" s="14" t="str">
        <f>IF(I8="棄",#REF!,IF(K8="棄",#REF!,IF(I8&gt;K8,#REF!,IF(K8&gt;I8,#REF!,IF(I8=K8," ",)))))</f>
        <v xml:space="preserve"> </v>
      </c>
    </row>
    <row r="9" spans="1:12" ht="30" customHeight="1" x14ac:dyDescent="0.25">
      <c r="A9" s="35">
        <v>7</v>
      </c>
      <c r="B9" s="1">
        <v>45236</v>
      </c>
      <c r="C9" s="15">
        <f t="shared" si="0"/>
        <v>1</v>
      </c>
      <c r="D9" s="7">
        <v>0.51388888888888895</v>
      </c>
      <c r="E9" s="34" t="s">
        <v>25</v>
      </c>
      <c r="F9" s="32" t="s">
        <v>24</v>
      </c>
      <c r="G9" s="32" t="s">
        <v>11</v>
      </c>
      <c r="H9" s="32" t="s">
        <v>23</v>
      </c>
      <c r="I9" s="2"/>
      <c r="J9" s="5" t="s">
        <v>11</v>
      </c>
      <c r="K9" s="2"/>
      <c r="L9" s="14" t="str">
        <f>IF(I9="棄",H11,IF(K9="棄",#REF!,IF(I9&gt;K9,#REF!,IF(K9&gt;I9,H11,IF(I9=K9," ",)))))</f>
        <v xml:space="preserve"> </v>
      </c>
    </row>
    <row r="10" spans="1:12" ht="30" customHeight="1" x14ac:dyDescent="0.25">
      <c r="A10" s="35">
        <v>8</v>
      </c>
      <c r="B10" s="1">
        <v>45237</v>
      </c>
      <c r="C10" s="15">
        <f t="shared" si="0"/>
        <v>2</v>
      </c>
      <c r="D10" s="7">
        <v>0.51388888888888895</v>
      </c>
      <c r="E10" s="34" t="s">
        <v>25</v>
      </c>
      <c r="F10" s="32" t="s">
        <v>15</v>
      </c>
      <c r="G10" s="32" t="s">
        <v>11</v>
      </c>
      <c r="H10" s="32" t="s">
        <v>20</v>
      </c>
      <c r="I10" s="2"/>
      <c r="J10" s="5" t="s">
        <v>11</v>
      </c>
      <c r="K10" s="2"/>
      <c r="L10" s="16"/>
    </row>
    <row r="11" spans="1:12" ht="30" customHeight="1" x14ac:dyDescent="0.25">
      <c r="A11" s="35">
        <v>9</v>
      </c>
      <c r="B11" s="1">
        <v>45238</v>
      </c>
      <c r="C11" s="15">
        <f t="shared" si="0"/>
        <v>3</v>
      </c>
      <c r="D11" s="7">
        <v>0.51388888888888895</v>
      </c>
      <c r="E11" s="34" t="s">
        <v>25</v>
      </c>
      <c r="F11" s="32" t="s">
        <v>17</v>
      </c>
      <c r="G11" s="32" t="s">
        <v>11</v>
      </c>
      <c r="H11" s="32" t="s">
        <v>22</v>
      </c>
      <c r="I11" s="2"/>
      <c r="J11" s="5" t="s">
        <v>11</v>
      </c>
      <c r="K11" s="2"/>
      <c r="L11" s="14" t="str">
        <f>IF(I11="棄",H7,IF(K11="棄",F7,IF(I11&gt;K11,F7,IF(K11&gt;I11,H7,IF(I11=K11," ",)))))</f>
        <v xml:space="preserve"> </v>
      </c>
    </row>
    <row r="12" spans="1:12" ht="30" customHeight="1" x14ac:dyDescent="0.25">
      <c r="A12" s="35">
        <v>10</v>
      </c>
      <c r="B12" s="1">
        <v>45243</v>
      </c>
      <c r="C12" s="15">
        <f t="shared" si="0"/>
        <v>1</v>
      </c>
      <c r="D12" s="7">
        <v>0.51388888888888895</v>
      </c>
      <c r="E12" s="34" t="s">
        <v>25</v>
      </c>
      <c r="F12" s="32" t="s">
        <v>13</v>
      </c>
      <c r="G12" s="32" t="s">
        <v>11</v>
      </c>
      <c r="H12" s="32" t="s">
        <v>27</v>
      </c>
      <c r="I12" s="2"/>
      <c r="J12" s="5" t="s">
        <v>11</v>
      </c>
      <c r="K12" s="2"/>
      <c r="L12" s="17" t="str">
        <f t="shared" ref="L12:L13" si="1">IF(I12="棄",H12,IF(K12="棄",F12,IF(I12&gt;K12,F12,IF(K12&gt;I12,H12,IF(I12=K12," ",)))))</f>
        <v xml:space="preserve"> </v>
      </c>
    </row>
    <row r="13" spans="1:12" ht="30" customHeight="1" x14ac:dyDescent="0.25">
      <c r="A13" s="35">
        <v>11</v>
      </c>
      <c r="B13" s="1">
        <v>45244</v>
      </c>
      <c r="C13" s="15">
        <f t="shared" ref="C13" si="2">WEEKDAY(B13,2)</f>
        <v>2</v>
      </c>
      <c r="D13" s="7">
        <v>0.51388888888888895</v>
      </c>
      <c r="E13" s="34" t="s">
        <v>25</v>
      </c>
      <c r="F13" s="32" t="s">
        <v>14</v>
      </c>
      <c r="G13" s="32" t="s">
        <v>11</v>
      </c>
      <c r="H13" s="32" t="s">
        <v>28</v>
      </c>
      <c r="I13" s="2"/>
      <c r="J13" s="33" t="s">
        <v>11</v>
      </c>
      <c r="K13" s="2"/>
      <c r="L13" s="33" t="str">
        <f t="shared" si="1"/>
        <v xml:space="preserve"> </v>
      </c>
    </row>
    <row r="14" spans="1:12" ht="67.5" customHeight="1" x14ac:dyDescent="0.25">
      <c r="A14" s="45" t="s">
        <v>26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</row>
    <row r="15" spans="1:12" ht="30" customHeight="1" thickBot="1" x14ac:dyDescent="0.3">
      <c r="H15" s="4"/>
    </row>
    <row r="16" spans="1:12" ht="30" customHeight="1" x14ac:dyDescent="0.25">
      <c r="C16" s="8" t="s">
        <v>7</v>
      </c>
      <c r="D16" s="46"/>
      <c r="E16" s="47"/>
    </row>
    <row r="17" spans="3:8" ht="30" customHeight="1" x14ac:dyDescent="0.25">
      <c r="C17" s="9" t="s">
        <v>8</v>
      </c>
      <c r="D17" s="38"/>
      <c r="E17" s="39"/>
    </row>
    <row r="18" spans="3:8" ht="30" customHeight="1" thickBot="1" x14ac:dyDescent="0.3">
      <c r="C18" s="10" t="s">
        <v>9</v>
      </c>
      <c r="D18" s="40"/>
      <c r="E18" s="41"/>
      <c r="H18" s="4"/>
    </row>
    <row r="19" spans="3:8" ht="31.5" customHeight="1" x14ac:dyDescent="0.25"/>
    <row r="22" spans="3:8" ht="39.6" customHeight="1" x14ac:dyDescent="0.25"/>
    <row r="25" spans="3:8" ht="49.15" customHeight="1" x14ac:dyDescent="0.25"/>
  </sheetData>
  <mergeCells count="7">
    <mergeCell ref="D17:E17"/>
    <mergeCell ref="D18:E18"/>
    <mergeCell ref="A1:L1"/>
    <mergeCell ref="F2:H2"/>
    <mergeCell ref="I2:K2"/>
    <mergeCell ref="A14:L14"/>
    <mergeCell ref="D16:E16"/>
  </mergeCells>
  <phoneticPr fontId="1" type="noConversion"/>
  <pageMargins left="3.937007874015748E-2" right="3.937007874015748E-2" top="0.39370078740157483" bottom="3.937007874015748E-2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4"/>
  <sheetViews>
    <sheetView zoomScale="66" zoomScaleNormal="66" workbookViewId="0">
      <selection activeCell="M16" sqref="M16"/>
    </sheetView>
  </sheetViews>
  <sheetFormatPr defaultColWidth="10.375" defaultRowHeight="34.15" customHeight="1" x14ac:dyDescent="0.25"/>
  <cols>
    <col min="1" max="2" width="12.125" customWidth="1"/>
    <col min="3" max="3" width="18.375" customWidth="1"/>
    <col min="4" max="4" width="15.75" customWidth="1"/>
    <col min="5" max="5" width="9.5" customWidth="1"/>
    <col min="6" max="6" width="9.375" customWidth="1"/>
    <col min="7" max="7" width="7.875" customWidth="1"/>
    <col min="8" max="8" width="9.5" customWidth="1"/>
    <col min="9" max="9" width="10.5" customWidth="1"/>
    <col min="10" max="10" width="8" customWidth="1"/>
    <col min="11" max="11" width="13.75" customWidth="1"/>
    <col min="12" max="12" width="14.625" customWidth="1"/>
  </cols>
  <sheetData>
    <row r="1" spans="1:21" ht="49.5" customHeight="1" x14ac:dyDescent="0.25"/>
    <row r="2" spans="1:21" ht="34.15" customHeight="1" x14ac:dyDescent="0.25">
      <c r="D2" s="24"/>
      <c r="F2" s="28"/>
      <c r="G2" s="20"/>
      <c r="I2" s="25"/>
      <c r="T2" s="27"/>
      <c r="U2" s="27"/>
    </row>
    <row r="3" spans="1:21" ht="34.15" customHeight="1" x14ac:dyDescent="0.25">
      <c r="F3" s="18"/>
      <c r="H3" s="18"/>
    </row>
    <row r="4" spans="1:21" ht="34.15" customHeight="1" x14ac:dyDescent="0.25">
      <c r="C4" s="22"/>
    </row>
    <row r="5" spans="1:21" ht="34.15" customHeight="1" x14ac:dyDescent="0.25">
      <c r="E5" s="31"/>
      <c r="H5" s="23"/>
    </row>
    <row r="6" spans="1:21" ht="39.6" customHeight="1" x14ac:dyDescent="0.25">
      <c r="C6" s="36"/>
      <c r="D6" s="20"/>
      <c r="G6" s="28"/>
      <c r="H6" s="18"/>
    </row>
    <row r="7" spans="1:21" ht="34.15" customHeight="1" x14ac:dyDescent="0.25">
      <c r="A7" s="25"/>
      <c r="B7" s="26"/>
      <c r="D7" s="21"/>
      <c r="E7" s="21"/>
      <c r="K7" s="25"/>
    </row>
    <row r="9" spans="1:21" ht="34.15" customHeight="1" x14ac:dyDescent="0.25">
      <c r="G9" s="19"/>
      <c r="H9" s="19"/>
      <c r="I9" s="20"/>
    </row>
    <row r="10" spans="1:21" ht="37.5" customHeight="1" x14ac:dyDescent="0.25">
      <c r="C10" s="30"/>
      <c r="D10" s="28"/>
      <c r="J10" s="30"/>
    </row>
    <row r="11" spans="1:21" ht="41.25" customHeight="1" x14ac:dyDescent="0.25">
      <c r="F11" s="29"/>
      <c r="H11" s="28"/>
    </row>
    <row r="12" spans="1:21" ht="34.15" customHeight="1" x14ac:dyDescent="0.25">
      <c r="D12" s="25"/>
      <c r="F12" s="28"/>
      <c r="G12" s="20"/>
      <c r="H12" s="28"/>
      <c r="I12" s="25"/>
    </row>
    <row r="16" spans="1:21" ht="34.15" customHeight="1" x14ac:dyDescent="0.25">
      <c r="J16" s="19"/>
    </row>
    <row r="24" spans="17:17" ht="34.15" customHeight="1" x14ac:dyDescent="0.25">
      <c r="Q24" t="s">
        <v>12</v>
      </c>
    </row>
  </sheetData>
  <phoneticPr fontId="1" type="noConversion"/>
  <pageMargins left="0.23622047244094491" right="0.23622047244094491" top="0.19685039370078741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1</vt:i4>
      </vt:variant>
    </vt:vector>
  </HeadingPairs>
  <TitlesOfParts>
    <vt:vector size="3" baseType="lpstr">
      <vt:lpstr>男子組</vt:lpstr>
      <vt:lpstr>賽程圖</vt:lpstr>
      <vt:lpstr>男子組!Print_Area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使用者</cp:lastModifiedBy>
  <cp:lastPrinted>2023-10-19T03:56:38Z</cp:lastPrinted>
  <dcterms:created xsi:type="dcterms:W3CDTF">2019-10-02T10:00:37Z</dcterms:created>
  <dcterms:modified xsi:type="dcterms:W3CDTF">2023-10-19T04:02:56Z</dcterms:modified>
</cp:coreProperties>
</file>